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9296" windowHeight="77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<sst xmlns="http://schemas.openxmlformats.org/spreadsheetml/2006/main" count="636" uniqueCount="518">
  <si>
    <t>Наименование мероприятия</t>
  </si>
  <si>
    <t>Расходы в рамках мероприятия</t>
  </si>
  <si>
    <t>Вид расходов</t>
  </si>
  <si>
    <t>Сумма</t>
  </si>
  <si>
    <t>№№ п/п</t>
  </si>
  <si>
    <t>(в рублях)</t>
  </si>
  <si>
    <t>ИТОГО:</t>
  </si>
  <si>
    <t>2</t>
  </si>
  <si>
    <t>3</t>
  </si>
  <si>
    <t>4</t>
  </si>
  <si>
    <t>5</t>
  </si>
  <si>
    <t>6</t>
  </si>
  <si>
    <t>7</t>
  </si>
  <si>
    <t>Приобретение мебели, в том числе:</t>
  </si>
  <si>
    <t>2.1</t>
  </si>
  <si>
    <t>Приобретение игрового оборудования и инвентаря, в том числе:</t>
  </si>
  <si>
    <t>Приобретение реабилитационного оборудования, в том числе:</t>
  </si>
  <si>
    <t>3.1</t>
  </si>
  <si>
    <t>Оплата услуг по обучению и повышению квалификации специалистов, участвующих в реализации мероприятий программы, и представителей целевых групп (оплата обучения)</t>
  </si>
  <si>
    <t>4.1</t>
  </si>
  <si>
    <t>Приобретение реабилитационного оборудования</t>
  </si>
  <si>
    <t>Организация и проведение реабилитационных мероприятий для детей-инвалидов средствами арт-терапии</t>
  </si>
  <si>
    <t>Оплата услуг специалистов, включая страховые взносы во внебюджетные фонды</t>
  </si>
  <si>
    <t>Приобретение компьютерной техники, в том числе:</t>
  </si>
  <si>
    <t>Опора для сидения ДЦП 26500 руб х 4 шт</t>
  </si>
  <si>
    <t>Внедрение в деятельность организаций социального обслуживания  инновационных методов психолого-педагогической коррекции детей-инвалидов и их родителей</t>
  </si>
  <si>
    <t>4537,45 руб. х 20 чел.</t>
  </si>
  <si>
    <t>4.2</t>
  </si>
  <si>
    <t>4.3</t>
  </si>
  <si>
    <t>4.4</t>
  </si>
  <si>
    <t>Комплект лабиринтов для развития моторики (4 шт.) 5960 руб. х4 шт</t>
  </si>
  <si>
    <t>Тактильная панель "Дуэт" 9950 руб х 4 шт</t>
  </si>
  <si>
    <t>Дидактический стол c набором игрушек 13500 руб х 4 шт</t>
  </si>
  <si>
    <t>Прозрачный мольберт 4700 руб х 4 шт</t>
  </si>
  <si>
    <t>Дидактическое пособие «Шнуровка» 750 руб  х 4 шт</t>
  </si>
  <si>
    <t>Подвижные бусинки Benho игрушка 650 руб  х 4 шт</t>
  </si>
  <si>
    <t>Конструктор «Колобок» 1050 руб х 4 шт</t>
  </si>
  <si>
    <t>Краб-сказочник «В гостях у сказки»- развивающая игрушка 1260 руб  х 4 шт</t>
  </si>
  <si>
    <t>Пес Барбос логопедический 850 руб  х 4 шт</t>
  </si>
  <si>
    <t>Набор «Домашний логопед» 350 руб  х 5 шт</t>
  </si>
  <si>
    <t>Пирамидка «Количество и счет» 450 руб  х 5 шт</t>
  </si>
  <si>
    <t>Дроби 1 уровень (игры по методике Никитина) 240 руб  х 5 шт</t>
  </si>
  <si>
    <t>Дроби 2 уровень (игры по методике Никитина) 240 руб  х 5 шт</t>
  </si>
  <si>
    <t>Сложи квадрат 1,элит, рамки и вкладыши (Оксва)  950 руб  х 5 шт</t>
  </si>
  <si>
    <t>Сложи квадрат 2,элит, рамки и вкладыши (Оксва) 950 руб х 5 шт</t>
  </si>
  <si>
    <t>Сложи квадрат 3,элит, рамки и вкладыши (Оксва) 1080 руб х 5 шт</t>
  </si>
  <si>
    <t>Сложи узор (игры по методике Никитина)  400 руб  х 5 шт</t>
  </si>
  <si>
    <t>Кубики для всех (игры по методике Никитина) дерево  490 руб  х 5 шт</t>
  </si>
  <si>
    <t>Викторина первоклассника   550 руб х 5 шт</t>
  </si>
  <si>
    <t>Настольная игра «Простоквашино». Азбука  380 руб  х 5 шт</t>
  </si>
  <si>
    <t>Настольная игра-тренажер «Азбука»  160 руб х 5 шт</t>
  </si>
  <si>
    <t>Простоквашино. Счет до 10 (настольная игра)  380 руб  х 5 шт</t>
  </si>
  <si>
    <t>Развивающая игра «Чудо-молоток»  630 руб х 5 шт</t>
  </si>
  <si>
    <t xml:space="preserve">Кресло-коляска для ребенка-инвалида, не входящая в обязательный перечень 500000 руб х 1 шт   </t>
  </si>
  <si>
    <t>Ходунки для детей с ДЦП 8000 руб х 4 шт</t>
  </si>
  <si>
    <t>Ходунки – манеж для детей с ДЦП 10000 руб х 4 шт</t>
  </si>
  <si>
    <t xml:space="preserve">Кресло-коляска для ребенка-инвалида, не входящая в обязательный перечень 300000 руб х 1 шт   </t>
  </si>
  <si>
    <t>Опора для сидения ДЦП 26500 руб х 6 шт</t>
  </si>
  <si>
    <t>Вертикализатор Тристендер  для детей от 109 см до 147 см  287000 руб х 1 шт</t>
  </si>
  <si>
    <t>Прибор для письма рельефно-точечным шрифтом Брайля 3000 руб х 2 шт</t>
  </si>
  <si>
    <t>Костюм «Атлант» 240000 руб х 1 шт</t>
  </si>
  <si>
    <t>Велотренажер 8300 руб х 5 шт</t>
  </si>
  <si>
    <t>Опора для сидения ДЦП 32100 руб х 7 шт</t>
  </si>
  <si>
    <t>Опора «Бегемотик» 18000 руб х 5 шт</t>
  </si>
  <si>
    <t>беговая дорожка д/детей инвалидов 4500 руб х 5 шт</t>
  </si>
  <si>
    <t>опора для сидения «Наташа» от 7 до 10 лет  34500 руб х 2 шт</t>
  </si>
  <si>
    <t>ходунки для детей с ДЦП  С-61 Пунтукас  (Литва) 11000 руб х 3 шт</t>
  </si>
  <si>
    <t>инвалидная коляска  Cruiser 90860 руб х 1 шт</t>
  </si>
  <si>
    <t>4.5</t>
  </si>
  <si>
    <t>Приобретение медицинского оборудования, в том числе</t>
  </si>
  <si>
    <t>Кровать функциональная с туалетным устройством 30000 руб х 3 шт</t>
  </si>
  <si>
    <t>Стул-вкладыш навесной для ванны 5000 руб х 4 шт</t>
  </si>
  <si>
    <t>Подъемное устройство для ванной 14500 руб х 12 шт</t>
  </si>
  <si>
    <t>Столик для инвалидной коляски и кровати 5000 руб х 4 шт</t>
  </si>
  <si>
    <t>сиденье/стул для ванной, душа 5000 руб х 4 шт</t>
  </si>
  <si>
    <t>сиденье для унитаза 2200 руб х 2 шт</t>
  </si>
  <si>
    <t>детский  туалетно-душевой стул 24000 руб х 3 шт</t>
  </si>
  <si>
    <t>опора для стояния «Минутка» 31580 руб х 1 шт</t>
  </si>
  <si>
    <t>опора для ходьбы «Петушок» 18140 руб х 1 шт</t>
  </si>
  <si>
    <t>опора для сидения «Медвежонок» 30490 руб х 1 шт</t>
  </si>
  <si>
    <t>подъемник для ванн ОТТО ВОКК  ХУБФИКС с подставкой  РОББИ 77000 руб х 1 шт</t>
  </si>
  <si>
    <t>Озвученный плакат «Веселый оркестр» развивающая игрушка 800 руб х 4 шт</t>
  </si>
  <si>
    <t>Озвученный плакат «Веселый зоопарк» развивающая игрушка 800 руб х 4 шт</t>
  </si>
  <si>
    <t>Озвученный плакат «Подводный мир» развивающая игрушка 800 руб х 4 шт</t>
  </si>
  <si>
    <t>Озвученный плакат «Домашние животные» развивающая игрушка 800 руб х 4 шт</t>
  </si>
  <si>
    <t>Озвученный плакат «Веселый календарь» развивающая игрушка 670 руб х 4 шт</t>
  </si>
  <si>
    <t>5.1</t>
  </si>
  <si>
    <t>приобретение комплектов оборудования для сенсорной комнаты, в том числе:</t>
  </si>
  <si>
    <t>сухой бассейн угловой с подсветкой 59200 руб х 1 шт</t>
  </si>
  <si>
    <t>шары прозрачные для сухого бассейна 16 руб х 1200 шт</t>
  </si>
  <si>
    <t>детский игровой терминал "Солнышко" (настенный) 104000 руб х 1 шт</t>
  </si>
  <si>
    <t>пучок фиброоптических волокон "Звездный дождь" 28600 руб х 2 шт</t>
  </si>
  <si>
    <t>волнистая тактильная дорожка 30000 руб х 2 шт</t>
  </si>
  <si>
    <t>сенсорный уголок</t>
  </si>
  <si>
    <t>фибер душ 30000 руб х 1 шт</t>
  </si>
  <si>
    <t>тактильная дорожка 40000 руб х 1 шт</t>
  </si>
  <si>
    <t>детское складное кресло "Трансформер" 13300 руб х 2 шт</t>
  </si>
  <si>
    <t>детский пуф "Островок отдыха" 14000 руб х 1 шт</t>
  </si>
  <si>
    <t>пуфик-кресло "Груша" с гранулами 3100 руб х 2 шт</t>
  </si>
  <si>
    <t>приставка светозвуковая "Лингвостим" (версия ТММ "Мираж") 22300 руб х 1 шт</t>
  </si>
  <si>
    <t>настенное световое панно «Иллюминатор» 40800 руб х 1 шт</t>
  </si>
  <si>
    <t>осьминог дидактический 5000 руб х1 шт</t>
  </si>
  <si>
    <t>панно "Живая вода" 500 ру х1 шт</t>
  </si>
  <si>
    <t>световой занавес  18200 руб х1шт</t>
  </si>
  <si>
    <t>прозрачный мольберт 8700 руб х1шт</t>
  </si>
  <si>
    <t>интерактивная светозвуковая панель "Бесконечность" 30000 руб х 1 шт</t>
  </si>
  <si>
    <t>ковер "Млечный путь" настенный 53000 руб х 1шт</t>
  </si>
  <si>
    <t>фиброоптическое волокно "Разноцветная гроза" 33000 руб х 1 шт</t>
  </si>
  <si>
    <t>интерактивная воздушнопузырьковая панель с пультом управления 55500 руб х 1 шт</t>
  </si>
  <si>
    <t>светильник "Пламя" 3500 руб х 1 шт</t>
  </si>
  <si>
    <t>сухой душ 3500 руб х 1 шт</t>
  </si>
  <si>
    <t>интерактивная светозвуковая панель “Лестница света” 40000 руб х 1 шт</t>
  </si>
  <si>
    <t>установка для ароматерапии «Эфа» 2700 руб х 1 шт</t>
  </si>
  <si>
    <t>магический шар "Плазма" (большой) 1600 руб х 1шт</t>
  </si>
  <si>
    <t>тактильно-развивающая панель"Времена года" 29000 руб х 1шт</t>
  </si>
  <si>
    <t>домик с дверцами и замочками 5000 руб х 1 шт</t>
  </si>
  <si>
    <t>тактильно-развивающий комплекс "Развивающий кубик" 24500 руб х 1шт</t>
  </si>
  <si>
    <t>акустическая настенная тактильная панель 19000 руб х 1шт</t>
  </si>
  <si>
    <t>тактильная дорожка из составных модулей 14000 руб х 1 шт</t>
  </si>
  <si>
    <t>сенсорный уголок с мерцающими фиброоптическими нитями 41100 руб х 1шт</t>
  </si>
  <si>
    <t>прибор динамической заливки света "Нирвана" 10400 руб х 1шт</t>
  </si>
  <si>
    <t>настенное интерактивное панно "Звездное небо"(макси) 15600 руб х 1 шт</t>
  </si>
  <si>
    <t>подвесной фибероптический модуль "Облако" 22000 руб х 1 шт</t>
  </si>
  <si>
    <t>настенное интерактивное панно "Бесконечность" (mini) 7800 руб х 1 шт</t>
  </si>
  <si>
    <t>тактильная панель акустическая 14800 руб х 1шт</t>
  </si>
  <si>
    <t>тактильная панель фибероптическая большая 25000 руб х 1шт</t>
  </si>
  <si>
    <t>декоративно-развивающая панель "Дерево" 21600 руб х 1 шт</t>
  </si>
  <si>
    <t>сенсорная тропа для ног 6100 руб х 1шт</t>
  </si>
  <si>
    <t>сухой "душ" 4500 руб х 1шт</t>
  </si>
  <si>
    <t>напольный фибероптический ковер "Звездочет" 30800 руб х 1 шт</t>
  </si>
  <si>
    <t>источник света к фибероптическому волокну 6400 руб х 3шт</t>
  </si>
  <si>
    <t>комплект потолка "звездное небо" из 20-ти плиток с источником света 48400 руб х 1шт</t>
  </si>
  <si>
    <t>светильник "Пламя" 6000 руб х 1шт</t>
  </si>
  <si>
    <t>источник светак зеркальному шару 3650 руб х 1шт</t>
  </si>
  <si>
    <t>зеркальный шар с приводом D25 см 2800 руб х 1шт</t>
  </si>
  <si>
    <t>пучок фиброоптических волокон 15000 руб х 1шт</t>
  </si>
  <si>
    <t>релаксационный уголок, с пузырьковой колонной 96000 туб х 1шт</t>
  </si>
  <si>
    <t>интерактивная воздушнопузырьковая панель 58000 руб х 1 шт</t>
  </si>
  <si>
    <t>кресло - груша 5500 руб х 2шт</t>
  </si>
  <si>
    <t>сеть из лампочек "Звезное небо" 2000 руб х 1шт</t>
  </si>
  <si>
    <t>мягкий остров 8500 руб х 1шт</t>
  </si>
  <si>
    <t>тактильная дорожка с наполнителем 4500 руб х 1шт</t>
  </si>
  <si>
    <t>сказочный шатер 5500 руб х 1шт</t>
  </si>
  <si>
    <t>зеркальный шар  4500 руб х 1шт</t>
  </si>
  <si>
    <t>источник света зеркальному шару 7000 руб х 1шт</t>
  </si>
  <si>
    <t>куб для развития мелкой моторики 2500 руб х 1шт</t>
  </si>
  <si>
    <t>стенд (панель) для сенсорной тренировки 45000 руб х 1шт</t>
  </si>
  <si>
    <t>мат напольный 4300 руб х 2шт</t>
  </si>
  <si>
    <t>лечебный пуфик для разгрузки позвоночника 3000 руб х 2 шт</t>
  </si>
  <si>
    <t>тактильная дорожка с наполнителем 5000 руб х 1шт</t>
  </si>
  <si>
    <t>сухой бассейн квадратный 150х150  20000 руб х 1шт</t>
  </si>
  <si>
    <t>ступенька мягкая к сухому бассейну 5300 руб х 1 шт</t>
  </si>
  <si>
    <t>шарики для сухого бассейна пластмассовые  цветные 8 руб х 1000 шт</t>
  </si>
  <si>
    <t>тактильная панель акустическая 16500 руб х 1шт</t>
  </si>
  <si>
    <t>тактильно-развивающая панель"Времена года" 28900 руб х 1шт</t>
  </si>
  <si>
    <t>тактильная дорожка из семи элементов 13000 руб х 1шт</t>
  </si>
  <si>
    <t>сенсорный уголок ТРИО 45000 руб х 1шт</t>
  </si>
  <si>
    <t>пуфик кресло с гранулами детский 6500 руб х 2шт</t>
  </si>
  <si>
    <t>кресло подушка музыкальная 16130 руб х 1 шт</t>
  </si>
  <si>
    <t>сенсорный мяч диаметром 75 5500руб х 1шт</t>
  </si>
  <si>
    <t>сенсорный мяч диаметром 25 2300 руб х 1шт</t>
  </si>
  <si>
    <t>сенсорный мяч диаметром 100 8850 руб х 1шт</t>
  </si>
  <si>
    <t>сенсорный мяч диаметром 50 - 3350 руб х 1шт</t>
  </si>
  <si>
    <t>«Сенсорный уголок»: воздушно-пузырьковая колонна с мягким основанием, 2 больших безопасных зеркала 24060 руб х 1шт</t>
  </si>
  <si>
    <t>шар зеркальный  с приводом вращения 3020 руб х 1шт</t>
  </si>
  <si>
    <t>профессиональный источник света для зеркального шара 3100 руб х 1шт</t>
  </si>
  <si>
    <t>настенный ковер "Звездное небо". Светогенератор ФОС-50 в комплекте 32550 руб х 1шт</t>
  </si>
  <si>
    <t>безопасное настенное зеркало с фибероптической подсветкой и светящимися нитями «Таинственный свет» 11800 руб х 1шт</t>
  </si>
  <si>
    <t>панно «Бесконечность», размер: 32х32  2900 руб х 1шт</t>
  </si>
  <si>
    <t>пучок фибероптических волокна с боковым точечным свечением «Звездный дождь» + Источник света для фибероптики «ФОС-50ГЛ» 17800 руб х 1шт</t>
  </si>
  <si>
    <t>лампа «Вулкан» 1300 руб х 1шт</t>
  </si>
  <si>
    <t>фибероптическая тактильная панель 32400 руб х 1шт</t>
  </si>
  <si>
    <t>световой модуль с песком для рисования 16500 руб х 1шт</t>
  </si>
  <si>
    <t>тактильная дорожка 16700 руб х 1шт</t>
  </si>
  <si>
    <t>акустическая тактильная панель 21960 руб х 1шт</t>
  </si>
  <si>
    <t>сенсорная тропа для ног 5100 руб х 1шт</t>
  </si>
  <si>
    <t>пуфик-кресло с гранулами детский 3100 руб х 1шт</t>
  </si>
  <si>
    <t>подушечка с гранулами 1180 руб х 1шт</t>
  </si>
  <si>
    <t>мат напольный 200*100*10 см 5100 руб х 1шт</t>
  </si>
  <si>
    <t>мат напольный 150х100х10 4670 руб х 10шт</t>
  </si>
  <si>
    <t>набор масел №1 (10 шт.) 2600 руб х 1шт</t>
  </si>
  <si>
    <t>набор масел №2 (11 шт.) 2800 руб х 1шт</t>
  </si>
  <si>
    <t>сухой бассейн 120х120х30х15   18000 руб х 1шт</t>
  </si>
  <si>
    <t>маты настенные 100х35х4 2250 руб х 2шт</t>
  </si>
  <si>
    <t>стенд сенсорной тренировки 152х47 27100 руб х 1шт</t>
  </si>
  <si>
    <t>прозрачная колонна 15х110 6500 руб х 1шт</t>
  </si>
  <si>
    <t>сеть из лампочек "Звездное небо" 100х150 1600 руб х 1шт</t>
  </si>
  <si>
    <t>фибероптическое волокно+источник света 26500 руб х 1шт 26500 руб х 1шт</t>
  </si>
  <si>
    <t>сенсорный мяч диаметром 50 3100руб х 1шт</t>
  </si>
  <si>
    <t>мат пазлы 150х100х10 10050руб х 1шт</t>
  </si>
  <si>
    <t>волшебный шатер 210х135 6500 руб х 1шт</t>
  </si>
  <si>
    <t>кочки массажные (полусфера) диаметр 15 500руб х 1шт</t>
  </si>
  <si>
    <t>напольный коврик (камешки 25х25х8 шт.) 1300 руб х 1шт</t>
  </si>
  <si>
    <t>мольберт магнитный двусторонний 525х475х1200 3700руб х 1шт</t>
  </si>
  <si>
    <t>магнитная мозайка 250руб х 1шт</t>
  </si>
  <si>
    <t>магнитная мозайка 130рубх 1шт</t>
  </si>
  <si>
    <t>классная доска с маркером-МАТЕМАТИКА+АЛФАВИТ 20 цифр, 37 букв и 7 знаков 680руб х 1шт</t>
  </si>
  <si>
    <t>набор для развития комбинаторики 730 руб х 1шт</t>
  </si>
  <si>
    <t>волшебный мешочек "Овощи" 250руб х 1шт</t>
  </si>
  <si>
    <t>волшебный мешочек фигурный 250руб х 1шт</t>
  </si>
  <si>
    <t>логические блоки Дьенеша 160руб х 1шт</t>
  </si>
  <si>
    <t>давайте вместе поиграем(комплект игр) 600руб х 1шт</t>
  </si>
  <si>
    <t>блоки Дьенеша для старших "Праздник в стране блоков" 160руб х 1шт</t>
  </si>
  <si>
    <t>кубики "Сложный узор" 430руб х 1шт</t>
  </si>
  <si>
    <t>мяч массажный диаметром 6 см. 100руб х 1шт</t>
  </si>
  <si>
    <t>мяч массажный диаметром 7 см. 110руб х 1шт</t>
  </si>
  <si>
    <t>мяч массажный диаметром 8 см. 140руб х 1шт</t>
  </si>
  <si>
    <t>мяч массажный диаметром 10 см. 200руб х 1шт</t>
  </si>
  <si>
    <t>кольцо массажное диаметром 17 см. 210руб х 1шт</t>
  </si>
  <si>
    <t>массажный валик, длина 15 см. 680руб х 1шт</t>
  </si>
  <si>
    <t>диски фигурные для игр и физкультуры 2900руб х 1шт</t>
  </si>
  <si>
    <t>мягкий сенсорный конструктор, 50 блоков 2770руб х 1шт</t>
  </si>
  <si>
    <t>комплект лабиринтов для развития моторики 4 шт. 7000руб х 1шт</t>
  </si>
  <si>
    <t>интерактивная воздушно-пузырьковая панель малая с пультом управления 39200руб х 1шт</t>
  </si>
  <si>
    <t>музыкальные классики (комплект из напольного и настенного модулей) 53750руб х 1шт</t>
  </si>
  <si>
    <t>мягкая платформа с угловыми зерколами 63х63х133 16450руб х 1шт</t>
  </si>
  <si>
    <t>прибор для создания успокаивающего эффекта модель "Солнечный-100" 23800руб х 1 шт</t>
  </si>
  <si>
    <t>колесо светоэффектов для прибора для создания успокающего эффекта "Солнечный-100" 3100руб х 1 шт</t>
  </si>
  <si>
    <t>колонна пузырьковая интерактивная с мягкой платформой 70х70 с верхней и нижней подсветкой  с пультом дистанционного усправления 86000руб х 1 шт</t>
  </si>
  <si>
    <t>интерактивная светозвуковая панель "Бесконечный тоннель" (70х80х20) 58300руб х 1 шт</t>
  </si>
  <si>
    <t>волшебная нить с контролером 10 м 1600руб х 1 шт</t>
  </si>
  <si>
    <t>пучок фибероптических волокон с боковым свечением, модель "Звездный дождь" 100 волокон 16300руб х 1 шт</t>
  </si>
  <si>
    <t>полифункциональный набор "Радуга" 95000руб х 1 шт</t>
  </si>
  <si>
    <t>шарики для сухого бассейна пластмассовые цветные 8руб х 1000шт</t>
  </si>
  <si>
    <t>пучок фибероптических волокон с боковым точечным свечением "Звездный дождь + Источник света для фибероптики "ФОС - 50ГЛ" 17770руб х 1шт</t>
  </si>
  <si>
    <t>мягкие модули "Городки" 27000руб х 1шт</t>
  </si>
  <si>
    <t>колесо светоэффектов для прибора для создания успокающего эффекта "Солнечный-100" 3200руб х 1 шт</t>
  </si>
  <si>
    <t>светодиодная доска для рисования 5700руб х 1шт</t>
  </si>
  <si>
    <t xml:space="preserve">детский игровой терминал "Солнышко" (настенный) 104000руб х 1шт </t>
  </si>
  <si>
    <t>фибероптическая тактильно акустическая панель 18000руб х 1шт</t>
  </si>
  <si>
    <t>тактильный ящик 8900руб х 1шт</t>
  </si>
  <si>
    <t>дорожка "Путаница" 5300руб х 1шт</t>
  </si>
  <si>
    <t>большая акустичекая тактильная панель 26550руб х 1шт</t>
  </si>
  <si>
    <t>световая каскадирующая труба «Весёлый фонтан-И» 42300руб х 1шт</t>
  </si>
  <si>
    <t>фиброоптическая занавесь 34500руб х 1шт</t>
  </si>
  <si>
    <t>тактильно-развивающий комплекс "Развивающий кубик" 24750 руб х 1шт</t>
  </si>
  <si>
    <t>светодиодная доска для рисования 5700руб х 2шт</t>
  </si>
  <si>
    <t>декоративно-развивающая панель "Времена года" 43900руб х 1шт</t>
  </si>
  <si>
    <t>мягкая тактильная панель 23100руб х 1шт</t>
  </si>
  <si>
    <t>тактильная дорожка (7 составных модулей) 13000руб х 1шт</t>
  </si>
  <si>
    <t>детский игровой терминал "Солнышко" (настенный) 104000руб х 1шт</t>
  </si>
  <si>
    <t xml:space="preserve">прибор интерактивный световой "Бабочка" 8050руб х 1шт </t>
  </si>
  <si>
    <t>тактильно-развивающая панель "Планитарный механизм" 6500руб х 1шт</t>
  </si>
  <si>
    <t>программно-аппаратный комплексный модуль "Сигвет" (версия ПАКПФ-02) 25800 руб х 2 шт</t>
  </si>
  <si>
    <t>Электромассажер для логопедического массажа Z-Vibe алюминиевый корпус с комплектом насадок 5000руб х 1шт</t>
  </si>
  <si>
    <t>стол с подсветкой для песочной терапии 18000руб х 1шт</t>
  </si>
  <si>
    <t>песок кварцевый в мешочке 1000руб х 1шт</t>
  </si>
  <si>
    <t>песок кинетический разноцветный 4000руб х 1шт</t>
  </si>
  <si>
    <t>коррекционно-развивающий комплекс "Песочная терапия" 53500руб х 1шт</t>
  </si>
  <si>
    <t>детский игровой терминал "Солнышко" на стойке 105000руб х 1шт</t>
  </si>
  <si>
    <t>5.2</t>
  </si>
  <si>
    <t>Приобретение диагностических методик, в том числе компьютерных, в том числе</t>
  </si>
  <si>
    <t>Логопедический тренажер «Дэльфа-142.1» 40000руб х 1 шт</t>
  </si>
  <si>
    <t>5.3</t>
  </si>
  <si>
    <t>Панель  для игровых зон «Лабиринт» 7200 руб х 1 шт</t>
  </si>
  <si>
    <t>Развивающий кубик 21500руб х1 шт</t>
  </si>
  <si>
    <t>ширма "Цветные шишки" 23900руб х 1 шт</t>
  </si>
  <si>
    <t>Стол -мозаика 17500руб х1 шт</t>
  </si>
  <si>
    <t>Панель с музыкальными инструментами L 100W50 8500руб х 1 шт</t>
  </si>
  <si>
    <t>Звуковая панель «Угадай  звук, сравни животное» 19600руб х1 шт</t>
  </si>
  <si>
    <t>Ширма «Цветные фишки» 11900руб х 1 шт</t>
  </si>
  <si>
    <t>Ширма «Лабиринт» 9600руб х 1 шт</t>
  </si>
  <si>
    <t>Двухстороняя ширма «Меловая доска и магнитно-маркерная доска» 10500руб х1 шт</t>
  </si>
  <si>
    <t>Звуковая панель «звуки воды» 19800руб х 1 шт</t>
  </si>
  <si>
    <t>5.4</t>
  </si>
  <si>
    <t>Приобретение мультимедийного оборудования, в том числе</t>
  </si>
  <si>
    <t>интерактивное полотно 30000руб х 1 шт</t>
  </si>
  <si>
    <t>видеопроектор 79900руб х 1 шт</t>
  </si>
  <si>
    <t>экран для видеопроектора 11500руб х 1 шт</t>
  </si>
  <si>
    <t>мультимедийный проектор 57600руб х 1 шт</t>
  </si>
  <si>
    <t>звукоактивированный световой проектор «Брейнскан» 14800руб х 1 шт</t>
  </si>
  <si>
    <t>5.5</t>
  </si>
  <si>
    <t>Приобретение аудиотехники, в том числе</t>
  </si>
  <si>
    <t>столик на ножках для рисования песком с белой подсветкой 65х75х63  13970 руб х 1шт</t>
  </si>
  <si>
    <t>песок кварцевый для рисования 880 руб х 2 кг</t>
  </si>
  <si>
    <t>5.6</t>
  </si>
  <si>
    <t>Приобретение медицинского оборудования</t>
  </si>
  <si>
    <t>5.7</t>
  </si>
  <si>
    <t>Приобретение программно-методических, видео материалов, электронно-образовательных ресурсов и специализированной литературы</t>
  </si>
  <si>
    <t>анимационный прибор "Кластер" 15200 руб х 1шт</t>
  </si>
  <si>
    <t>6.1</t>
  </si>
  <si>
    <t>6.2</t>
  </si>
  <si>
    <t>Лоток из оргстекла белого матового цвета для Эбру с металлическим поддоном, прочный (35х50 см) 5500руб х 2 шт</t>
  </si>
  <si>
    <t>Лоток из оргстекла для Эбру с металлическим поддоном  1980руб х 3 шт</t>
  </si>
  <si>
    <t>Специальная бумага для Эбру, белая(35х50) 500 руб х 5 пач</t>
  </si>
  <si>
    <t>Загуститель порошковый Karin 500 гр. 2600 руб. х 3 шт</t>
  </si>
  <si>
    <t>Кисть из конского волоса 380 руб х 4 шт</t>
  </si>
  <si>
    <t>Кисть щетка Fan Brush средняя 60 руб х 4 шт</t>
  </si>
  <si>
    <t>Внедрение инновационных методов диагностики и медицинской реабилитации детей-инвалидов в деятельность учреждений социального обслуживания населения</t>
  </si>
  <si>
    <t>7.1</t>
  </si>
  <si>
    <t>Приобретение компьютерной техники</t>
  </si>
  <si>
    <t>Ноутбук  25000 руб х 1 шт</t>
  </si>
  <si>
    <t>7.2</t>
  </si>
  <si>
    <t>7.3</t>
  </si>
  <si>
    <t>массажный стол  с электроприводом «Heliox F1E3» 56000 руб х 1 шт</t>
  </si>
  <si>
    <t>Приобретение медицинского оборудования, в том числе:</t>
  </si>
  <si>
    <t>Комплекс массажный объединенный ОМК ЭПС Радуга-2м 120000 руб х 1 шт</t>
  </si>
  <si>
    <t>стол для проведения кинезотерапии 110000 руб х 1 шт</t>
  </si>
  <si>
    <t>Велосипед «Рифтон»  160500 руб х 2шт</t>
  </si>
  <si>
    <t>Имитатор ходьбы ИМИТРОН 189000 руб х 1 шт</t>
  </si>
  <si>
    <t>костюм "Адели" 37000 руб х 3 шт</t>
  </si>
  <si>
    <t>7.4</t>
  </si>
  <si>
    <t>Приобретение спортивного оборудования и инвентаря, в том числе</t>
  </si>
  <si>
    <t>мяч гимнастический  600 руб х 10шт</t>
  </si>
  <si>
    <t>гантели 500 руб х 10 шт</t>
  </si>
  <si>
    <t>мат напольный 4500 руб х 1шт</t>
  </si>
  <si>
    <t>палки гимнастические 650 руб х 10 шт</t>
  </si>
  <si>
    <t>тренажер "Гребля" 5700 руб х 1шт</t>
  </si>
  <si>
    <t>беговая дорожка 10000 руб х 1 шт</t>
  </si>
  <si>
    <t>Тоннель-конструктор 20867руб х 1шт</t>
  </si>
  <si>
    <t>Универсальный спортивный комплекс 28365руб х 1шт</t>
  </si>
  <si>
    <t>Дорожка «Равновесия» 27026руб х 1шт</t>
  </si>
  <si>
    <t>Балансиры разного вида 7335руб х 1шт</t>
  </si>
  <si>
    <t>Детская полоса препятствий 28830руб х 1шт</t>
  </si>
  <si>
    <t>Тренажер равновесия 14787руб х 1шт</t>
  </si>
  <si>
    <t>Набор Кетчбол Start 1480руб х 1шт</t>
  </si>
  <si>
    <t>Дорожка «Водяная лилия» 32408руб х 1шт</t>
  </si>
  <si>
    <t>Угловой бассейн (R 1,5 м) 12788руб х 1шт</t>
  </si>
  <si>
    <t>мини-степпер 3000руб х 1шт</t>
  </si>
  <si>
    <t>велотренажер 23000руб х 1шт</t>
  </si>
  <si>
    <t>Организация  служб проката реабилитациионного оборудования для детей-инвалидов</t>
  </si>
  <si>
    <t>Исполнитель</t>
  </si>
  <si>
    <t>ГБУСО "Петровский ЦСОН"</t>
  </si>
  <si>
    <t>Стол для кормления 5000 руб. х 4 шт.</t>
  </si>
  <si>
    <t>ГБУСО "Труновский КЦСОН"</t>
  </si>
  <si>
    <t>ГБУСО "Предгорный КЦСОН"</t>
  </si>
  <si>
    <t>Стол для кормления 3300 руб х 9 шт</t>
  </si>
  <si>
    <t>ГБУСО "Левокумский КЦСОН"</t>
  </si>
  <si>
    <t>Планшетный компьютер с программным обеспечением речевого выхода 20000 руб х 2 шт</t>
  </si>
  <si>
    <t>Сложи квадрат 1, рамки-вкладыши (Оксва) (пособия Никитина) 210 руб  х 5 шт</t>
  </si>
  <si>
    <t>ГБУСО «Петровский ЦСОН»</t>
  </si>
  <si>
    <t xml:space="preserve">Программа «Право быть равным» </t>
  </si>
  <si>
    <t>ГБУСО «Александровский  КЦСОН»</t>
  </si>
  <si>
    <t>ГБУСО «Труновский КЦСОН"</t>
  </si>
  <si>
    <t>ГБУСО "Александровский КЦСОН"</t>
  </si>
  <si>
    <t>массажер для ног 10700 руб. х 4 шт.</t>
  </si>
  <si>
    <t>массажер для ног 5100 руб. х 12 шт.</t>
  </si>
  <si>
    <t>Массажер для ног: 12000 руб х 6 шт</t>
  </si>
  <si>
    <t>ГБУСО "Советский КЦСОН"</t>
  </si>
  <si>
    <t>ГБУСО "Нефтекумский КЦСОН"</t>
  </si>
  <si>
    <t>ГБУСО "Лермонтовский КЦСОН"</t>
  </si>
  <si>
    <t>ГБУСО "Шпаковский КЦСОН"</t>
  </si>
  <si>
    <t>ГБУСО "Новоселицкий КЦСОН"</t>
  </si>
  <si>
    <t>ГБУСО "Андроповский ЦСОН"</t>
  </si>
  <si>
    <t>ГБУСО "Железноводский КЦСОН"</t>
  </si>
  <si>
    <t>ГБУСО "Кочубеевский КЦСОН"</t>
  </si>
  <si>
    <t>шарики для сухого бассейна диаметром 7 см 8 руб х 500 шт</t>
  </si>
  <si>
    <t>ГБУСО "Пятигорский КЦСОН"</t>
  </si>
  <si>
    <t>ГКУСО "Степновский СРЦН"</t>
  </si>
  <si>
    <t>ГКУСО "Светлоградский СРЦН"</t>
  </si>
  <si>
    <t>ГКУСО "Курский СРЦН"</t>
  </si>
  <si>
    <t>ГБУСО "Изобильненский ЦСОН"</t>
  </si>
  <si>
    <t>КРЦ "Орленок"</t>
  </si>
  <si>
    <t>программно-аппаратный комплексный модуль "Сигвет" (версия ПАКПФ-02) 25800 руб х 1 шт</t>
  </si>
  <si>
    <t>ГБУСО "Новоалександровский КЦСОН"</t>
  </si>
  <si>
    <t>ГКУСО "Благодарненский СРЦН"</t>
  </si>
  <si>
    <t>ГКУСО "Ипатовский СРЦН"</t>
  </si>
  <si>
    <t>ГБУСО "Железноводский ЦСОН"</t>
  </si>
  <si>
    <t>электромассажер для логопедического массажа с комплектом логопедических зондов 8000руб х 1 шт</t>
  </si>
  <si>
    <t>ГБУСО "Минераловодский ЦСОН"</t>
  </si>
  <si>
    <t>логопедический тренажер "Дэльфа-142" версия 2.1  57000 руб х 1 шт</t>
  </si>
  <si>
    <t>ГКУСО "Куурский СРЦН"</t>
  </si>
  <si>
    <t>музакальный центр 7500 руб х 1 шт</t>
  </si>
  <si>
    <t>набор СД дисков для релаксации (5 шт.) 2000 руб х 1 наб</t>
  </si>
  <si>
    <t>видеопроэкция в сенсорной комнате 39200 руб х 1 шт</t>
  </si>
  <si>
    <t>стерилизатор кварцевый (для электромассажера) 6900 руб х 1 шт</t>
  </si>
  <si>
    <t>кейс для логопеда  4000 руб х 1 шт</t>
  </si>
  <si>
    <t>ГБУСО "Светлоградский СРЦН"</t>
  </si>
  <si>
    <t>стол для аква анимации 76000 руб х 1 шт</t>
  </si>
  <si>
    <t>ГБУСО "Грачевский КЦСОН"</t>
  </si>
  <si>
    <t>ГБУСО "Ставропольский РЦ"</t>
  </si>
  <si>
    <t>тренажер Гросса 176000 руб х 1 шт</t>
  </si>
  <si>
    <t xml:space="preserve">Набор развивающий спортивно-игровой 20201 руб х 1 шт </t>
  </si>
  <si>
    <t>Распределение денежных средств, выделяемых на их реализацию Фондом поддержки детей, находящихся в трудной жизненной ситуации, на 2017 год</t>
  </si>
  <si>
    <t xml:space="preserve">Проведение правовых семинаров для родителей детей-инвалидов </t>
  </si>
  <si>
    <t xml:space="preserve">Создание «Родительского университета» для родителей детей-инвалидов </t>
  </si>
  <si>
    <t>Предусмотрено расшифровкой расходов</t>
  </si>
  <si>
    <t>Предложения о перераспределении средств</t>
  </si>
  <si>
    <t>Имитатор ходьбы ИМИТРОН 260000 руб х 1 шт</t>
  </si>
  <si>
    <t>Исключить</t>
  </si>
  <si>
    <t xml:space="preserve">лоток пластмассовый литой 1838 руб. х 2 </t>
  </si>
  <si>
    <t>лоток пласти (формат А4) 578 руб. х 3</t>
  </si>
  <si>
    <t>специальная бумага для Эбру, белая (35 х 50) 788 руб. х 5 пач.</t>
  </si>
  <si>
    <t>загуститель порошковый Артдеко 1000 мл (3360 руб. х 3 шт.)</t>
  </si>
  <si>
    <t>комплект из 3 гребней (1040 руб. х 1 шт.)</t>
  </si>
  <si>
    <t>шило (200 руб. х 2 шт.)</t>
  </si>
  <si>
    <t>Кисть щетка Fan Brush средняя 90 руб х 4 шт</t>
  </si>
  <si>
    <t>набор для Эбру Артдеко №2 (3519 руб. х 2 шт.)</t>
  </si>
  <si>
    <t>краски для Эбру Артдеко (244 руб. х 3 шт.)</t>
  </si>
  <si>
    <t>Велосипед «Рифтон»  405750 руб х 1шт</t>
  </si>
  <si>
    <t>Методика «Логопедическое обследование детей» 45000руб х 1шт</t>
  </si>
  <si>
    <t>исключить</t>
  </si>
  <si>
    <t>Кресло-коляска для
ребенка-инвалида, не входящая в обязательный перечень 164000 руб х 1 шт., 136000,00 руб. х 1 шт</t>
  </si>
  <si>
    <t>стол для кормления 5590 руб. х 7 шт.</t>
  </si>
  <si>
    <t>опора "Бегемотик" 27500 руб. х 6 шт.</t>
  </si>
  <si>
    <t xml:space="preserve">опора для стояния "Минутка" 38690 руб. х 2 шт. </t>
  </si>
  <si>
    <t>опора для ходьбы "Петушок" 25000 руб. х 2 шт.</t>
  </si>
  <si>
    <t>опора для сидения "Медвежонок" 31000 руб. х 2 шт.</t>
  </si>
  <si>
    <t>Кресло-коляска для
ребенка-инвалида 43605 руб. х 2 шт.</t>
  </si>
  <si>
    <t>велотренажер 13950 руб. х 2 шт.</t>
  </si>
  <si>
    <t>стол-мозайка 24640 руб. х 2 шт.</t>
  </si>
  <si>
    <t>Планшетный компьютер с программным обеспечением речевого выхода 30000 руб х 2 шт</t>
  </si>
  <si>
    <t>Вертикализатор для детей с ДЦП от 109 см до 147 см  196236 руб х 1 шт</t>
  </si>
  <si>
    <t>опора для сидения «Наташа-2»   31191 руб х 2 шт</t>
  </si>
  <si>
    <t>детский  туалетно-душевой стул 35000 руб х 3 шт</t>
  </si>
  <si>
    <t>опора для стояния «Мишутка-2» 34821 руб х 1 шт</t>
  </si>
  <si>
    <t>опора для ходьбы «Петушок» 23000 руб х 1 шт</t>
  </si>
  <si>
    <t>опора для сидения «Медвежонок-1» 33651 руб х 1 шт</t>
  </si>
  <si>
    <t>подъемник для ванн ОТТО ВОКК  ХУБФИКС с подставкой  РОББИ 110000 руб х 1 шт</t>
  </si>
  <si>
    <t>сиденье для унитаза 3500 руб х 2 шт</t>
  </si>
  <si>
    <t xml:space="preserve">мяч гимнастический   диаметр 65см 700 руб. х 4 шт.                                                     </t>
  </si>
  <si>
    <t>мяч гимнастический   диаметр 55см 600 руб. х 4 шт.</t>
  </si>
  <si>
    <t xml:space="preserve">гантели обливные 1кг (пара) 500 руб. х 3 шт. </t>
  </si>
  <si>
    <t>гантели обливные 1,5 кг (пара) 700 руб. х 3 шт.</t>
  </si>
  <si>
    <t>коврики гимнастические 850 руб. х 12 шт.</t>
  </si>
  <si>
    <t>палки гимнастические 100 руб. х 10 шт.</t>
  </si>
  <si>
    <t>испандер 500 руб. х 4 шт.</t>
  </si>
  <si>
    <t xml:space="preserve">Набор развивающий спортивно-игровой 38337 руб. х 1 шт. </t>
  </si>
  <si>
    <t>портативный стул для массажа 30000 руб. х 1 шт.</t>
  </si>
  <si>
    <t xml:space="preserve">портативный стул для массажа 24000 руб. х 1 шт.                                                                </t>
  </si>
  <si>
    <t xml:space="preserve">валик массажный короткий полукруглый 1500 руб. х  1шт.    </t>
  </si>
  <si>
    <t xml:space="preserve">валик массажный длинный полукруглый 2000 руб. х 1 шт.   </t>
  </si>
  <si>
    <t>валик массажный средний в форме усеченного круга 2500 руб. х 1 шт.</t>
  </si>
  <si>
    <t>детский игровой терминал "Солнышко" на стойке 99 999 руб. х 1 шт.</t>
  </si>
  <si>
    <t>комплект  логопедических массажных зондов 5001 руб. х 1 шт.</t>
  </si>
  <si>
    <t>студия для аква анимации 76000 руб х 1 шт</t>
  </si>
  <si>
    <t>ходунки для детей с ДЦП    11000 руб х 3 шт</t>
  </si>
  <si>
    <t>вертикализатор для детей 287000 руб. х 2 шт.</t>
  </si>
  <si>
    <t>Стол для кормления прикроватный  5000 руб. х 4 шт.</t>
  </si>
  <si>
    <t>Планшетный компьютер с программным обеспечением речевого выхода 40000 руб х 2 шт</t>
  </si>
  <si>
    <t>Комплект лабиринтов для развития моторики (4 шт.) 6900 руб. х3 шт</t>
  </si>
  <si>
    <t>Тактильная панель  10292 руб х 3 шт</t>
  </si>
  <si>
    <t>Дидактический стол c набором игрушек 19944 руб х 3 шт</t>
  </si>
  <si>
    <t>Прозрачный мольберт 4496 руб х 4 шт</t>
  </si>
  <si>
    <t>Дидактическое пособие «Шнуровка» 200 руб  х 4 шт</t>
  </si>
  <si>
    <t>Подвижные бусинки  игрушка 2050 руб  х 3 шт</t>
  </si>
  <si>
    <t>Конструктор «Колобок» 500 руб х 4 шт</t>
  </si>
  <si>
    <t>Краб-сказочник «В гостях у сказки»- развивающая игрушка 2000 руб  х 4 шт</t>
  </si>
  <si>
    <t>Пес Барбос логопедический 1580 руб  х 3 шт</t>
  </si>
  <si>
    <t>Набор «Домашний логопед» 400 руб  х 5 шт</t>
  </si>
  <si>
    <t>Сложи квадрат (в ассортименте)  1075 руб  х 6 шт</t>
  </si>
  <si>
    <t>Дроби 1 уровень  329 руб  х 3 шт</t>
  </si>
  <si>
    <t>Дроби 2 уровень  363 руб  х 3 шт</t>
  </si>
  <si>
    <t>Собери  квадрат 1 кат  450 руб  х 5 шт</t>
  </si>
  <si>
    <t>Собери  квадрат 2 кат 532 руб х 5 шт</t>
  </si>
  <si>
    <t>Сложи узор   517 руб  х 3 шт</t>
  </si>
  <si>
    <t>Кубики для всех  1016 руб  х 3 шт</t>
  </si>
  <si>
    <t>Настольная игра Азбука  400 руб  х 5 шт</t>
  </si>
  <si>
    <t>Настольная игра-тренажер «Азбука»  350 руб х 5 шт</t>
  </si>
  <si>
    <t>Счет до 10 (настольная игра)  400 руб  х 5 шт</t>
  </si>
  <si>
    <t>Развивающие игры  (в ассортименте)  1000 руб х 5 шт</t>
  </si>
  <si>
    <t>Вертикализатор   для детей 250000 руб х 1 шт</t>
  </si>
  <si>
    <t>Опора для сидения для детей с ДЦП 30000 руб х 6 шт</t>
  </si>
  <si>
    <t>Прибор для письма рельефно-точечным шрифтом Брайля 2301 руб х 2 шт</t>
  </si>
  <si>
    <t xml:space="preserve">Кресло-коляска для ребенка-инвалида, не входящая в обязательный перечень 260000 руб х 1 шт   </t>
  </si>
  <si>
    <t>беговая дорожка детская + диск здоровья 8000 руб х 5 шт</t>
  </si>
  <si>
    <t>кресло-коляска прогулочная  для детей с ДЦП  84380 руб х 1 шт</t>
  </si>
  <si>
    <t>Прибор для письма рельефно-точечным шрифтом Брайля 12500 руб х 1 шт</t>
  </si>
  <si>
    <t>Кровать функциональная с туалетным устройством 31000 х 3 шт</t>
  </si>
  <si>
    <t>Стул вкладыш навесной для ванны 4100 х 4 шт</t>
  </si>
  <si>
    <t>Подъмное устройство для ванной 31300 х 5 шт</t>
  </si>
  <si>
    <t>Массажер для ног 10000 х 6 шт</t>
  </si>
  <si>
    <t>Опора для сидения ДЦП 27320 х 5 шт</t>
  </si>
  <si>
    <t>Кресло коляска для ребенка-инвалида, не вхлдящая в обязательный перечень 499000 х 1 шт</t>
  </si>
  <si>
    <t>Прибор для письма рерьефно-точечным шрифтом Брайля 12500 х 1 шт</t>
  </si>
  <si>
    <t>Планшетный компьютер с програмным обеспечением речевого выхода 30000 x 1 шт</t>
  </si>
  <si>
    <t>Стол для кормления 6000 х 4 шт</t>
  </si>
  <si>
    <t>фиброоптическое волокно 9800 руб х 1шт</t>
  </si>
  <si>
    <t>интерактивный источник света к фиброоптическому волокну 7500 руб х 1шт</t>
  </si>
  <si>
    <t>интерактивная воздушнопузырьковая трубка "Ручеек" с пультом управления 19700 руб х 1шт</t>
  </si>
  <si>
    <t>мягкая платформа для воздушнопузырьковой трубки 7150 руб х 1шт</t>
  </si>
  <si>
    <t>комплект из двух акриловых зеркал для воздушнопузырьковой трубки 13750 руб х 1шт</t>
  </si>
  <si>
    <t>интерактивная воздушнопузырьковая панель 56850 руб х 1 шт</t>
  </si>
  <si>
    <t>мягкая форма "Пуфик 75" 4750 руб х 2шт</t>
  </si>
  <si>
    <t>гирлянда для шатра         6900руб х 1шт</t>
  </si>
  <si>
    <t>мягкая форма "Остров" 12950руб х 1шт</t>
  </si>
  <si>
    <t>тактильная дорожка (семь основных модулей)      13550 руб х 1шт</t>
  </si>
  <si>
    <t>волшебный шатер 22750 руб х 1шт</t>
  </si>
  <si>
    <t>Детская подушечка с гранулами 40х40 см 1450 руб х 4</t>
  </si>
  <si>
    <t>зеркальный шар с мотором 3100 руб х 1шт</t>
  </si>
  <si>
    <t>источник света к зеркальному шару           4250 руб х 1шт</t>
  </si>
  <si>
    <t>развивающий кубик        25750 руб х 1шт</t>
  </si>
  <si>
    <t>тактильно-развивающая панель "Замочки"         4550 руб х 1шт</t>
  </si>
  <si>
    <t>тактильно-развивающая панель "Лабиринт цветочек"              3850 руб х 1шт</t>
  </si>
  <si>
    <t>тактильно-развивающая панель "Магнитные шарики"          3750 руб х 1шт</t>
  </si>
  <si>
    <t>тактильно-развивающая панель "Цветные круги"          3850 руб х 1шт</t>
  </si>
  <si>
    <t>тактильно-развивающая панель "Кистевой тренажёр"          2950 руб х 1шт</t>
  </si>
  <si>
    <t>крепление для тактильно-развивающих панелей        3550 руб х 1шт</t>
  </si>
  <si>
    <t>мат напольный 9700 руб х 2 шт.</t>
  </si>
  <si>
    <t>терапевтическое кресло-кубик 11100 руб х 1 шт</t>
  </si>
  <si>
    <t>сенсорная тропа 6800 руб х 1шт</t>
  </si>
  <si>
    <t>Декоративно-развивающая панель "Времена года 28000 руб. х 1 шт.</t>
  </si>
  <si>
    <t>опора для сидения детей с ДЦП "Медвежонок" 37200 руб. х 1 шт.</t>
  </si>
  <si>
    <t>развивающе-коррекционный комплекс с видиобиоуправлением "Возьми и сделай" 65200 руб х 1 шт</t>
  </si>
  <si>
    <t>развивающе-коррекционный комплекс с видиобиоуправлением "Игры и Тимом" 65200 руб х 1 шт</t>
  </si>
  <si>
    <t>тактильно-развивающий комплекс "Развивающий кубик" 26750 руб х 1шт</t>
  </si>
  <si>
    <t>Занавес мерцающий 23880 руб х  1шт.</t>
  </si>
  <si>
    <t>Тактильный ящик 5900 руб.  х 1 шт.</t>
  </si>
  <si>
    <t>светодиодная доска для рисования 5616 руб х 2шт</t>
  </si>
  <si>
    <t>Тактильная дорожка с наполнителем 3975 руб  х 1 шт</t>
  </si>
  <si>
    <t>большая акустичекая тактильная панель 22 750 руб х 1 шт</t>
  </si>
  <si>
    <t>ФОС-100 ГЛ светогенератор для фиброоптики 9660 руб. х 1 шт.</t>
  </si>
  <si>
    <t>Сухой душ 150х40х40 3572 руб. 1 шт.</t>
  </si>
  <si>
    <t>Волшебная нить с контроллером 3800 руб. х 1 шт.</t>
  </si>
  <si>
    <t>световая каскадирующая труба «Весёлый фонтан-И» 2700 руб х 1 шт</t>
  </si>
  <si>
    <t>Гребень настенный для звездного дождя 40 см 380 руб х 6 шт.</t>
  </si>
  <si>
    <t>Зеркало настенное небьющееся 8790 руб.  х 1 шт.</t>
  </si>
  <si>
    <t>Детское игровое панно "Звездное  небо" 19908 руб х 1 шт.</t>
  </si>
  <si>
    <t>Детское кресло трансформер 6270 руб. х 1 шт.</t>
  </si>
  <si>
    <t>Панно "Бесконечность"  6200 руб. х 1 шт.</t>
  </si>
  <si>
    <t>логопедический тренажер "Дэльфа-142" версия 2.1  53700 руб х 1 шт</t>
  </si>
  <si>
    <t>звукоактивированный световой проектор «Русская пирамида» 14525  руб х 1 шт</t>
  </si>
  <si>
    <t>видеопроэкция в сенсорной комнате 42000 руб х 1 шт</t>
  </si>
  <si>
    <t>Прибор динамической заливки света "Плазма" 22412 руб.  х 1 шт.</t>
  </si>
  <si>
    <t>кроме того</t>
  </si>
  <si>
    <t>Оплата  услуг привлеченных специалистов с учетом страховых взносов (педагог дополнительного образования, дефектолог, логопед) 510 руб./час х  260 часов   х 1,271</t>
  </si>
  <si>
    <t>Оплата  услуг привлеченных специалистов с учетом страховых взносов (педагог дополнительного образования, социальный педагог, логопед) 510 руб./час х  260 часов   х 1,271</t>
  </si>
  <si>
    <t>Озвученные плакаты развивающие игрушки "Веселый оркестр", "Веселый зоопарк", "Подводный мир", "Домашние животные", "Веселый календарь"  12 шт.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</si>
</sst>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top"/>
    </xf>
    <xf numFmtId="3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65" fontId="5" fillId="0" borderId="10" xfId="60" applyNumberFormat="1" applyFont="1" applyFill="1" applyBorder="1" applyAlignment="1">
      <alignment horizontal="right" vertical="top"/>
    </xf>
    <xf numFmtId="165" fontId="4" fillId="0" borderId="10" xfId="6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8" applyFont="1" applyFill="1" applyBorder="1" applyAlignment="1">
      <alignment horizontal="justify" vertical="top" wrapText="1"/>
      <protection/>
    </xf>
    <xf numFmtId="0" fontId="4" fillId="0" borderId="10" xfId="58" applyFont="1" applyFill="1" applyBorder="1" applyAlignment="1">
      <alignment horizontal="justify" vertical="top" wrapText="1"/>
      <protection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6" fillId="0" borderId="10" xfId="58" applyFont="1" applyFill="1" applyBorder="1" applyAlignment="1">
      <alignment horizontal="justify" vertical="top" wrapText="1"/>
      <protection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0" borderId="10" xfId="58" applyFont="1" applyFill="1" applyBorder="1" applyAlignment="1">
      <alignment horizontal="justify" vertical="top" wrapText="1"/>
      <protection/>
    </xf>
    <xf numFmtId="3" fontId="5" fillId="0" borderId="10" xfId="60" applyNumberFormat="1" applyFont="1" applyFill="1" applyBorder="1" applyAlignment="1">
      <alignment horizontal="right" vertical="top"/>
    </xf>
    <xf numFmtId="3" fontId="7" fillId="0" borderId="10" xfId="60" applyNumberFormat="1" applyFont="1" applyFill="1" applyBorder="1" applyAlignment="1">
      <alignment horizontal="right" vertical="top"/>
    </xf>
    <xf numFmtId="3" fontId="4" fillId="0" borderId="10" xfId="6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3" fontId="6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65" fontId="6" fillId="0" borderId="10" xfId="60" applyNumberFormat="1" applyFont="1" applyFill="1" applyBorder="1" applyAlignment="1">
      <alignment horizontal="right" vertical="top"/>
    </xf>
    <xf numFmtId="3" fontId="6" fillId="0" borderId="10" xfId="6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view="pageLayout" workbookViewId="0" topLeftCell="A1">
      <selection activeCell="A1" sqref="A1:IV6"/>
    </sheetView>
  </sheetViews>
  <sheetFormatPr defaultColWidth="8.8515625" defaultRowHeight="15"/>
  <cols>
    <col min="1" max="1" width="5.57421875" style="46" customWidth="1"/>
    <col min="2" max="2" width="21.7109375" style="19" customWidth="1"/>
    <col min="3" max="3" width="18.8515625" style="19" customWidth="1"/>
    <col min="4" max="4" width="19.8515625" style="19" customWidth="1"/>
    <col min="5" max="5" width="33.140625" style="19" customWidth="1"/>
    <col min="6" max="6" width="10.57421875" style="13" customWidth="1"/>
    <col min="7" max="7" width="19.8515625" style="36" customWidth="1"/>
    <col min="8" max="8" width="10.28125" style="13" customWidth="1"/>
    <col min="9" max="16384" width="8.8515625" style="1" customWidth="1"/>
  </cols>
  <sheetData>
    <row r="1" spans="1:6" ht="13.5">
      <c r="A1" s="54" t="s">
        <v>373</v>
      </c>
      <c r="B1" s="54"/>
      <c r="C1" s="54"/>
      <c r="D1" s="54"/>
      <c r="E1" s="54"/>
      <c r="F1" s="54"/>
    </row>
    <row r="2" spans="1:6" ht="16.5" customHeight="1">
      <c r="A2" s="54" t="s">
        <v>331</v>
      </c>
      <c r="B2" s="54"/>
      <c r="C2" s="54"/>
      <c r="D2" s="54"/>
      <c r="E2" s="54"/>
      <c r="F2" s="54"/>
    </row>
    <row r="3" spans="1:6" ht="4.5" customHeight="1">
      <c r="A3" s="55"/>
      <c r="B3" s="55"/>
      <c r="C3" s="55"/>
      <c r="D3" s="55"/>
      <c r="E3" s="55"/>
      <c r="F3" s="55"/>
    </row>
    <row r="4" spans="1:8" ht="13.5">
      <c r="A4" s="56" t="s">
        <v>4</v>
      </c>
      <c r="B4" s="53" t="s">
        <v>0</v>
      </c>
      <c r="C4" s="53" t="s">
        <v>321</v>
      </c>
      <c r="D4" s="53" t="s">
        <v>1</v>
      </c>
      <c r="E4" s="53"/>
      <c r="F4" s="53"/>
      <c r="G4" s="33"/>
      <c r="H4" s="32"/>
    </row>
    <row r="5" spans="1:8" ht="13.5">
      <c r="A5" s="56"/>
      <c r="B5" s="53"/>
      <c r="C5" s="57"/>
      <c r="D5" s="53" t="s">
        <v>2</v>
      </c>
      <c r="E5" s="53" t="s">
        <v>376</v>
      </c>
      <c r="F5" s="8" t="s">
        <v>3</v>
      </c>
      <c r="G5" s="53" t="s">
        <v>377</v>
      </c>
      <c r="H5" s="8" t="s">
        <v>3</v>
      </c>
    </row>
    <row r="6" spans="1:8" ht="13.5">
      <c r="A6" s="56"/>
      <c r="B6" s="53"/>
      <c r="C6" s="57"/>
      <c r="D6" s="53"/>
      <c r="E6" s="53"/>
      <c r="F6" s="8" t="s">
        <v>5</v>
      </c>
      <c r="G6" s="52"/>
      <c r="H6" s="8" t="s">
        <v>5</v>
      </c>
    </row>
    <row r="7" spans="1:8" ht="13.5">
      <c r="A7" s="37">
        <v>1</v>
      </c>
      <c r="B7" s="14">
        <v>2</v>
      </c>
      <c r="C7" s="14"/>
      <c r="D7" s="14">
        <v>3</v>
      </c>
      <c r="E7" s="14">
        <v>4</v>
      </c>
      <c r="F7" s="9">
        <v>5</v>
      </c>
      <c r="G7" s="33"/>
      <c r="H7" s="32"/>
    </row>
    <row r="8" spans="1:8" ht="39.75" customHeight="1">
      <c r="A8" s="38" t="s">
        <v>7</v>
      </c>
      <c r="B8" s="3" t="s">
        <v>374</v>
      </c>
      <c r="C8" s="34" t="s">
        <v>351</v>
      </c>
      <c r="D8" s="15"/>
      <c r="E8" s="3"/>
      <c r="F8" s="8">
        <f>F9</f>
        <v>90749</v>
      </c>
      <c r="G8" s="33"/>
      <c r="H8" s="29">
        <v>90749</v>
      </c>
    </row>
    <row r="9" spans="1:8" ht="120">
      <c r="A9" s="37" t="s">
        <v>14</v>
      </c>
      <c r="B9" s="34"/>
      <c r="C9" s="34"/>
      <c r="D9" s="22" t="s">
        <v>18</v>
      </c>
      <c r="E9" s="4" t="s">
        <v>26</v>
      </c>
      <c r="F9" s="21">
        <v>90749</v>
      </c>
      <c r="G9" s="39"/>
      <c r="H9" s="28">
        <v>90749</v>
      </c>
    </row>
    <row r="10" spans="1:8" ht="66">
      <c r="A10" s="38" t="s">
        <v>8</v>
      </c>
      <c r="B10" s="3" t="s">
        <v>375</v>
      </c>
      <c r="C10" s="34" t="s">
        <v>351</v>
      </c>
      <c r="D10" s="15"/>
      <c r="E10" s="34"/>
      <c r="F10" s="8">
        <f>SUM(F11)</f>
        <v>168535</v>
      </c>
      <c r="G10" s="33"/>
      <c r="H10" s="29">
        <v>168535</v>
      </c>
    </row>
    <row r="11" spans="1:8" ht="115.5" customHeight="1">
      <c r="A11" s="37" t="s">
        <v>17</v>
      </c>
      <c r="B11" s="34"/>
      <c r="C11" s="34"/>
      <c r="D11" s="20" t="s">
        <v>22</v>
      </c>
      <c r="E11" s="4" t="s">
        <v>515</v>
      </c>
      <c r="F11" s="21">
        <v>168535</v>
      </c>
      <c r="G11" s="4" t="s">
        <v>516</v>
      </c>
      <c r="H11" s="28">
        <v>168535</v>
      </c>
    </row>
    <row r="12" spans="1:8" ht="66">
      <c r="A12" s="38" t="s">
        <v>9</v>
      </c>
      <c r="B12" s="3" t="s">
        <v>320</v>
      </c>
      <c r="C12" s="3"/>
      <c r="D12" s="15"/>
      <c r="E12" s="15"/>
      <c r="F12" s="8">
        <f>F13+F17+F22+F52+F82</f>
        <v>4676330</v>
      </c>
      <c r="G12" s="8">
        <f>G13+G17+G22+G52+G82</f>
        <v>0</v>
      </c>
      <c r="H12" s="8">
        <f>H13+H17+H22+H52+H82</f>
        <v>4676330</v>
      </c>
    </row>
    <row r="13" spans="1:8" ht="26.25">
      <c r="A13" s="37" t="s">
        <v>19</v>
      </c>
      <c r="B13" s="34"/>
      <c r="C13" s="34"/>
      <c r="D13" s="4" t="s">
        <v>13</v>
      </c>
      <c r="E13" s="20"/>
      <c r="F13" s="21">
        <f>SUM(F14:F16)</f>
        <v>69700</v>
      </c>
      <c r="G13" s="21">
        <f>SUM(G14:G16)</f>
        <v>0</v>
      </c>
      <c r="H13" s="21">
        <f>SUM(H14:H16)</f>
        <v>83130</v>
      </c>
    </row>
    <row r="14" spans="1:8" ht="27.75" customHeight="1">
      <c r="A14" s="37"/>
      <c r="B14" s="34"/>
      <c r="C14" s="34" t="s">
        <v>322</v>
      </c>
      <c r="D14" s="16"/>
      <c r="E14" s="34" t="s">
        <v>323</v>
      </c>
      <c r="F14" s="2">
        <v>20000</v>
      </c>
      <c r="G14" s="33" t="s">
        <v>466</v>
      </c>
      <c r="H14" s="32">
        <v>24000</v>
      </c>
    </row>
    <row r="15" spans="1:8" ht="39">
      <c r="A15" s="37"/>
      <c r="B15" s="34"/>
      <c r="C15" s="34" t="s">
        <v>324</v>
      </c>
      <c r="D15" s="16"/>
      <c r="E15" s="34" t="s">
        <v>323</v>
      </c>
      <c r="F15" s="2">
        <v>20000</v>
      </c>
      <c r="G15" s="34" t="s">
        <v>428</v>
      </c>
      <c r="H15" s="2">
        <v>20000</v>
      </c>
    </row>
    <row r="16" spans="1:8" ht="26.25">
      <c r="A16" s="37"/>
      <c r="B16" s="34"/>
      <c r="C16" s="34" t="s">
        <v>325</v>
      </c>
      <c r="D16" s="16"/>
      <c r="E16" s="34" t="s">
        <v>326</v>
      </c>
      <c r="F16" s="2">
        <v>29700</v>
      </c>
      <c r="G16" s="33" t="s">
        <v>393</v>
      </c>
      <c r="H16" s="32">
        <v>39130</v>
      </c>
    </row>
    <row r="17" spans="1:8" ht="39">
      <c r="A17" s="37" t="s">
        <v>27</v>
      </c>
      <c r="B17" s="34"/>
      <c r="C17" s="34"/>
      <c r="D17" s="20" t="s">
        <v>23</v>
      </c>
      <c r="E17" s="4"/>
      <c r="F17" s="21">
        <f>SUM(F18:F21)</f>
        <v>160000</v>
      </c>
      <c r="G17" s="21"/>
      <c r="H17" s="21">
        <f>SUM(H18:H21)</f>
        <v>210000</v>
      </c>
    </row>
    <row r="18" spans="1:8" ht="78.75">
      <c r="A18" s="37"/>
      <c r="B18" s="34"/>
      <c r="C18" s="34" t="s">
        <v>322</v>
      </c>
      <c r="D18" s="16"/>
      <c r="E18" s="34" t="s">
        <v>328</v>
      </c>
      <c r="F18" s="2">
        <v>40000</v>
      </c>
      <c r="G18" s="33" t="s">
        <v>465</v>
      </c>
      <c r="H18" s="32">
        <v>30000</v>
      </c>
    </row>
    <row r="19" spans="1:8" ht="78.75">
      <c r="A19" s="37"/>
      <c r="B19" s="34"/>
      <c r="C19" s="34" t="s">
        <v>324</v>
      </c>
      <c r="D19" s="16"/>
      <c r="E19" s="34" t="s">
        <v>328</v>
      </c>
      <c r="F19" s="2">
        <v>40000</v>
      </c>
      <c r="G19" s="35" t="s">
        <v>429</v>
      </c>
      <c r="H19" s="2">
        <v>80000</v>
      </c>
    </row>
    <row r="20" spans="1:8" ht="39">
      <c r="A20" s="37"/>
      <c r="B20" s="34"/>
      <c r="C20" s="34" t="s">
        <v>325</v>
      </c>
      <c r="D20" s="16"/>
      <c r="E20" s="34" t="s">
        <v>328</v>
      </c>
      <c r="F20" s="2">
        <v>40000</v>
      </c>
      <c r="G20" s="33"/>
      <c r="H20" s="32">
        <v>40000</v>
      </c>
    </row>
    <row r="21" spans="1:8" ht="78.75">
      <c r="A21" s="37"/>
      <c r="B21" s="34"/>
      <c r="C21" s="34" t="s">
        <v>327</v>
      </c>
      <c r="D21" s="16"/>
      <c r="E21" s="34" t="s">
        <v>328</v>
      </c>
      <c r="F21" s="2">
        <v>40000</v>
      </c>
      <c r="G21" s="34" t="s">
        <v>401</v>
      </c>
      <c r="H21" s="32">
        <v>60000</v>
      </c>
    </row>
    <row r="22" spans="1:8" ht="53.25" customHeight="1">
      <c r="A22" s="37" t="s">
        <v>28</v>
      </c>
      <c r="B22" s="34"/>
      <c r="C22" s="34"/>
      <c r="D22" s="20" t="s">
        <v>15</v>
      </c>
      <c r="E22" s="4"/>
      <c r="F22" s="21">
        <f>SUM(F23:F51)</f>
        <v>207460</v>
      </c>
      <c r="G22" s="21">
        <f>SUM(G23:G51)</f>
        <v>0</v>
      </c>
      <c r="H22" s="21">
        <f>SUM(H23:H51)</f>
        <v>204858</v>
      </c>
    </row>
    <row r="23" spans="1:8" ht="39">
      <c r="A23" s="37"/>
      <c r="B23" s="34"/>
      <c r="C23" s="48" t="s">
        <v>324</v>
      </c>
      <c r="D23" s="34"/>
      <c r="E23" s="34" t="s">
        <v>30</v>
      </c>
      <c r="F23" s="2">
        <v>23840</v>
      </c>
      <c r="G23" s="34" t="s">
        <v>430</v>
      </c>
      <c r="H23" s="2">
        <v>20700</v>
      </c>
    </row>
    <row r="24" spans="1:8" ht="26.25">
      <c r="A24" s="37"/>
      <c r="B24" s="34"/>
      <c r="C24" s="48"/>
      <c r="D24" s="34"/>
      <c r="E24" s="34" t="s">
        <v>31</v>
      </c>
      <c r="F24" s="2">
        <v>39800</v>
      </c>
      <c r="G24" s="34" t="s">
        <v>431</v>
      </c>
      <c r="H24" s="2">
        <v>30876</v>
      </c>
    </row>
    <row r="25" spans="1:8" ht="39">
      <c r="A25" s="37"/>
      <c r="B25" s="34"/>
      <c r="C25" s="48"/>
      <c r="D25" s="34"/>
      <c r="E25" s="34" t="s">
        <v>32</v>
      </c>
      <c r="F25" s="2">
        <v>54000</v>
      </c>
      <c r="G25" s="34" t="s">
        <v>432</v>
      </c>
      <c r="H25" s="2">
        <v>59832</v>
      </c>
    </row>
    <row r="26" spans="1:8" ht="26.25">
      <c r="A26" s="37"/>
      <c r="B26" s="34"/>
      <c r="C26" s="48"/>
      <c r="D26" s="34"/>
      <c r="E26" s="34" t="s">
        <v>33</v>
      </c>
      <c r="F26" s="2">
        <v>18800</v>
      </c>
      <c r="G26" s="34" t="s">
        <v>433</v>
      </c>
      <c r="H26" s="2">
        <v>17984</v>
      </c>
    </row>
    <row r="27" spans="1:8" ht="39">
      <c r="A27" s="37"/>
      <c r="B27" s="34"/>
      <c r="C27" s="48"/>
      <c r="D27" s="34"/>
      <c r="E27" s="34" t="s">
        <v>34</v>
      </c>
      <c r="F27" s="2">
        <v>3000</v>
      </c>
      <c r="G27" s="34" t="s">
        <v>434</v>
      </c>
      <c r="H27" s="2">
        <v>800</v>
      </c>
    </row>
    <row r="28" spans="1:8" ht="39">
      <c r="A28" s="37"/>
      <c r="B28" s="34"/>
      <c r="C28" s="48"/>
      <c r="D28" s="34"/>
      <c r="E28" s="34" t="s">
        <v>35</v>
      </c>
      <c r="F28" s="2">
        <v>2600</v>
      </c>
      <c r="G28" s="34" t="s">
        <v>435</v>
      </c>
      <c r="H28" s="2">
        <v>6150</v>
      </c>
    </row>
    <row r="29" spans="1:8" ht="39">
      <c r="A29" s="37"/>
      <c r="B29" s="34"/>
      <c r="C29" s="48"/>
      <c r="D29" s="34"/>
      <c r="E29" s="34" t="s">
        <v>36</v>
      </c>
      <c r="F29" s="2">
        <v>4200</v>
      </c>
      <c r="G29" s="34" t="s">
        <v>436</v>
      </c>
      <c r="H29" s="2">
        <v>2000</v>
      </c>
    </row>
    <row r="30" spans="1:8" ht="52.5">
      <c r="A30" s="37"/>
      <c r="B30" s="34"/>
      <c r="C30" s="48"/>
      <c r="D30" s="34"/>
      <c r="E30" s="34" t="s">
        <v>37</v>
      </c>
      <c r="F30" s="2">
        <v>5040</v>
      </c>
      <c r="G30" s="34" t="s">
        <v>437</v>
      </c>
      <c r="H30" s="2">
        <v>8000</v>
      </c>
    </row>
    <row r="31" spans="1:8" ht="39">
      <c r="A31" s="37"/>
      <c r="B31" s="34"/>
      <c r="C31" s="48"/>
      <c r="D31" s="34"/>
      <c r="E31" s="34" t="s">
        <v>38</v>
      </c>
      <c r="F31" s="2">
        <v>3400</v>
      </c>
      <c r="G31" s="34" t="s">
        <v>438</v>
      </c>
      <c r="H31" s="2">
        <v>4740</v>
      </c>
    </row>
    <row r="32" spans="1:8" ht="39">
      <c r="A32" s="37"/>
      <c r="B32" s="34"/>
      <c r="C32" s="48"/>
      <c r="D32" s="34"/>
      <c r="E32" s="34" t="s">
        <v>39</v>
      </c>
      <c r="F32" s="2">
        <v>1750</v>
      </c>
      <c r="G32" s="34" t="s">
        <v>439</v>
      </c>
      <c r="H32" s="2">
        <v>2000</v>
      </c>
    </row>
    <row r="33" spans="1:8" ht="26.25">
      <c r="A33" s="37"/>
      <c r="B33" s="34"/>
      <c r="C33" s="48"/>
      <c r="D33" s="34"/>
      <c r="E33" s="34" t="s">
        <v>40</v>
      </c>
      <c r="F33" s="2">
        <v>2250</v>
      </c>
      <c r="G33" s="33"/>
      <c r="H33" s="2">
        <v>2250</v>
      </c>
    </row>
    <row r="34" spans="1:8" ht="39">
      <c r="A34" s="37"/>
      <c r="B34" s="34"/>
      <c r="C34" s="48"/>
      <c r="D34" s="34"/>
      <c r="E34" s="34" t="s">
        <v>329</v>
      </c>
      <c r="F34" s="2">
        <v>1050</v>
      </c>
      <c r="G34" s="34" t="s">
        <v>440</v>
      </c>
      <c r="H34" s="2">
        <v>6450</v>
      </c>
    </row>
    <row r="35" spans="1:8" ht="26.25">
      <c r="A35" s="37"/>
      <c r="B35" s="34"/>
      <c r="C35" s="48"/>
      <c r="D35" s="34"/>
      <c r="E35" s="34" t="s">
        <v>41</v>
      </c>
      <c r="F35" s="2">
        <v>1200</v>
      </c>
      <c r="G35" s="34" t="s">
        <v>441</v>
      </c>
      <c r="H35" s="2">
        <v>978</v>
      </c>
    </row>
    <row r="36" spans="1:8" ht="26.25">
      <c r="A36" s="37"/>
      <c r="B36" s="34"/>
      <c r="C36" s="48"/>
      <c r="D36" s="34"/>
      <c r="E36" s="34" t="s">
        <v>42</v>
      </c>
      <c r="F36" s="2">
        <v>1200</v>
      </c>
      <c r="G36" s="34" t="s">
        <v>442</v>
      </c>
      <c r="H36" s="2">
        <v>1089</v>
      </c>
    </row>
    <row r="37" spans="1:8" ht="26.25">
      <c r="A37" s="37"/>
      <c r="B37" s="34"/>
      <c r="C37" s="48"/>
      <c r="D37" s="34"/>
      <c r="E37" s="34" t="s">
        <v>43</v>
      </c>
      <c r="F37" s="2">
        <v>4750</v>
      </c>
      <c r="G37" s="34" t="s">
        <v>443</v>
      </c>
      <c r="H37" s="2">
        <v>2250</v>
      </c>
    </row>
    <row r="38" spans="1:8" ht="26.25">
      <c r="A38" s="37"/>
      <c r="B38" s="34"/>
      <c r="C38" s="48"/>
      <c r="D38" s="34"/>
      <c r="E38" s="34" t="s">
        <v>44</v>
      </c>
      <c r="F38" s="2">
        <v>4750</v>
      </c>
      <c r="G38" s="34" t="s">
        <v>444</v>
      </c>
      <c r="H38" s="2">
        <v>2660</v>
      </c>
    </row>
    <row r="39" spans="1:8" ht="26.25">
      <c r="A39" s="37"/>
      <c r="B39" s="34"/>
      <c r="C39" s="48"/>
      <c r="D39" s="34"/>
      <c r="E39" s="34" t="s">
        <v>45</v>
      </c>
      <c r="F39" s="2">
        <v>5400</v>
      </c>
      <c r="G39" s="47" t="s">
        <v>391</v>
      </c>
      <c r="H39" s="47"/>
    </row>
    <row r="40" spans="1:8" ht="26.25">
      <c r="A40" s="37"/>
      <c r="B40" s="34"/>
      <c r="C40" s="48"/>
      <c r="D40" s="34"/>
      <c r="E40" s="34" t="s">
        <v>46</v>
      </c>
      <c r="F40" s="2">
        <v>2000</v>
      </c>
      <c r="G40" s="34" t="s">
        <v>445</v>
      </c>
      <c r="H40" s="2">
        <v>1551</v>
      </c>
    </row>
    <row r="41" spans="1:8" ht="26.25">
      <c r="A41" s="37"/>
      <c r="B41" s="34"/>
      <c r="C41" s="48"/>
      <c r="D41" s="34"/>
      <c r="E41" s="34" t="s">
        <v>47</v>
      </c>
      <c r="F41" s="2">
        <v>2450</v>
      </c>
      <c r="G41" s="34" t="s">
        <v>446</v>
      </c>
      <c r="H41" s="2">
        <v>3048</v>
      </c>
    </row>
    <row r="42" spans="1:8" ht="26.25">
      <c r="A42" s="37"/>
      <c r="B42" s="34"/>
      <c r="C42" s="48"/>
      <c r="D42" s="34"/>
      <c r="E42" s="34" t="s">
        <v>48</v>
      </c>
      <c r="F42" s="2">
        <v>2750</v>
      </c>
      <c r="G42" s="33"/>
      <c r="H42" s="2">
        <v>2750</v>
      </c>
    </row>
    <row r="43" spans="1:8" ht="26.25">
      <c r="A43" s="37"/>
      <c r="B43" s="34"/>
      <c r="C43" s="48"/>
      <c r="D43" s="34"/>
      <c r="E43" s="34" t="s">
        <v>49</v>
      </c>
      <c r="F43" s="2">
        <v>1900</v>
      </c>
      <c r="G43" s="34" t="s">
        <v>447</v>
      </c>
      <c r="H43" s="2">
        <v>2000</v>
      </c>
    </row>
    <row r="44" spans="1:8" ht="39">
      <c r="A44" s="37"/>
      <c r="B44" s="34"/>
      <c r="C44" s="48"/>
      <c r="D44" s="34"/>
      <c r="E44" s="34" t="s">
        <v>50</v>
      </c>
      <c r="F44" s="2">
        <v>800</v>
      </c>
      <c r="G44" s="34" t="s">
        <v>448</v>
      </c>
      <c r="H44" s="2">
        <v>1750</v>
      </c>
    </row>
    <row r="45" spans="1:8" ht="26.25">
      <c r="A45" s="37"/>
      <c r="B45" s="34"/>
      <c r="C45" s="48"/>
      <c r="D45" s="34"/>
      <c r="E45" s="34" t="s">
        <v>51</v>
      </c>
      <c r="F45" s="2">
        <v>1900</v>
      </c>
      <c r="G45" s="34" t="s">
        <v>449</v>
      </c>
      <c r="H45" s="2">
        <v>2000</v>
      </c>
    </row>
    <row r="46" spans="1:8" ht="39">
      <c r="A46" s="37"/>
      <c r="B46" s="34"/>
      <c r="C46" s="48"/>
      <c r="D46" s="34"/>
      <c r="E46" s="34" t="s">
        <v>52</v>
      </c>
      <c r="F46" s="2">
        <v>3150</v>
      </c>
      <c r="G46" s="34" t="s">
        <v>450</v>
      </c>
      <c r="H46" s="2">
        <v>5000</v>
      </c>
    </row>
    <row r="47" spans="1:8" ht="105" customHeight="1">
      <c r="A47" s="37"/>
      <c r="B47" s="34"/>
      <c r="C47" s="48"/>
      <c r="D47" s="34"/>
      <c r="E47" s="34" t="s">
        <v>81</v>
      </c>
      <c r="F47" s="2">
        <v>3200</v>
      </c>
      <c r="G47" s="34" t="s">
        <v>517</v>
      </c>
      <c r="H47" s="2">
        <v>18000</v>
      </c>
    </row>
    <row r="48" spans="1:8" ht="30" customHeight="1">
      <c r="A48" s="37"/>
      <c r="B48" s="34"/>
      <c r="C48" s="48"/>
      <c r="D48" s="34"/>
      <c r="E48" s="34" t="s">
        <v>82</v>
      </c>
      <c r="F48" s="2">
        <v>3200</v>
      </c>
      <c r="G48" s="47"/>
      <c r="H48" s="47">
        <v>0</v>
      </c>
    </row>
    <row r="49" spans="1:8" ht="26.25">
      <c r="A49" s="37"/>
      <c r="B49" s="34"/>
      <c r="C49" s="48"/>
      <c r="D49" s="34"/>
      <c r="E49" s="34" t="s">
        <v>83</v>
      </c>
      <c r="F49" s="2">
        <v>3200</v>
      </c>
      <c r="G49" s="47"/>
      <c r="H49" s="47">
        <v>0</v>
      </c>
    </row>
    <row r="50" spans="1:8" ht="39">
      <c r="A50" s="37"/>
      <c r="B50" s="34"/>
      <c r="C50" s="48"/>
      <c r="D50" s="34"/>
      <c r="E50" s="34" t="s">
        <v>84</v>
      </c>
      <c r="F50" s="2">
        <v>3200</v>
      </c>
      <c r="G50" s="47"/>
      <c r="H50" s="47">
        <v>0</v>
      </c>
    </row>
    <row r="51" spans="1:8" ht="39">
      <c r="A51" s="37"/>
      <c r="B51" s="34"/>
      <c r="C51" s="48"/>
      <c r="D51" s="34"/>
      <c r="E51" s="34" t="s">
        <v>85</v>
      </c>
      <c r="F51" s="2">
        <v>2680</v>
      </c>
      <c r="G51" s="47"/>
      <c r="H51" s="47">
        <v>0</v>
      </c>
    </row>
    <row r="52" spans="1:8" ht="52.5">
      <c r="A52" s="37" t="s">
        <v>29</v>
      </c>
      <c r="B52" s="34"/>
      <c r="C52" s="34"/>
      <c r="D52" s="20" t="s">
        <v>16</v>
      </c>
      <c r="E52" s="4"/>
      <c r="F52" s="21">
        <f>SUM(F53:F81)</f>
        <v>3505560</v>
      </c>
      <c r="G52" s="21"/>
      <c r="H52" s="21">
        <f>SUM(H53:H81)</f>
        <v>3414970</v>
      </c>
    </row>
    <row r="53" spans="1:8" ht="26.25">
      <c r="A53" s="37"/>
      <c r="B53" s="34"/>
      <c r="C53" s="33" t="s">
        <v>330</v>
      </c>
      <c r="D53" s="51"/>
      <c r="E53" s="34" t="s">
        <v>24</v>
      </c>
      <c r="F53" s="2">
        <v>106000</v>
      </c>
      <c r="G53" s="33" t="s">
        <v>462</v>
      </c>
      <c r="H53" s="2">
        <v>136600</v>
      </c>
    </row>
    <row r="54" spans="1:8" ht="66">
      <c r="A54" s="37"/>
      <c r="B54" s="34"/>
      <c r="C54" s="33"/>
      <c r="D54" s="51"/>
      <c r="E54" s="34" t="s">
        <v>53</v>
      </c>
      <c r="F54" s="2">
        <v>500000</v>
      </c>
      <c r="G54" s="33" t="s">
        <v>463</v>
      </c>
      <c r="H54" s="2">
        <v>499000</v>
      </c>
    </row>
    <row r="55" spans="1:8" ht="52.5">
      <c r="A55" s="37"/>
      <c r="B55" s="34"/>
      <c r="C55" s="33"/>
      <c r="D55" s="51"/>
      <c r="E55" s="34" t="s">
        <v>59</v>
      </c>
      <c r="F55" s="2">
        <v>6000</v>
      </c>
      <c r="G55" s="33" t="s">
        <v>464</v>
      </c>
      <c r="H55" s="2">
        <v>12500</v>
      </c>
    </row>
    <row r="56" spans="1:8" ht="18" customHeight="1">
      <c r="A56" s="37"/>
      <c r="B56" s="34"/>
      <c r="C56" s="51" t="s">
        <v>332</v>
      </c>
      <c r="D56" s="33"/>
      <c r="E56" s="34"/>
      <c r="F56" s="2"/>
      <c r="G56" s="47"/>
      <c r="H56" s="47"/>
    </row>
    <row r="57" spans="1:8" ht="26.25">
      <c r="A57" s="37"/>
      <c r="B57" s="34"/>
      <c r="C57" s="52"/>
      <c r="D57" s="33"/>
      <c r="E57" s="34" t="s">
        <v>54</v>
      </c>
      <c r="F57" s="2">
        <v>32000</v>
      </c>
      <c r="G57" s="47"/>
      <c r="H57" s="2">
        <v>32000</v>
      </c>
    </row>
    <row r="58" spans="1:8" ht="26.25">
      <c r="A58" s="37"/>
      <c r="B58" s="34"/>
      <c r="C58" s="52"/>
      <c r="D58" s="33"/>
      <c r="E58" s="34" t="s">
        <v>55</v>
      </c>
      <c r="F58" s="2">
        <v>40000</v>
      </c>
      <c r="G58" s="47"/>
      <c r="H58" s="2">
        <v>40000</v>
      </c>
    </row>
    <row r="59" spans="1:8" ht="78.75">
      <c r="A59" s="37"/>
      <c r="B59" s="34"/>
      <c r="C59" s="52"/>
      <c r="D59" s="33"/>
      <c r="E59" s="34" t="s">
        <v>56</v>
      </c>
      <c r="F59" s="2">
        <v>300000</v>
      </c>
      <c r="G59" s="33" t="s">
        <v>392</v>
      </c>
      <c r="H59" s="40">
        <v>300000</v>
      </c>
    </row>
    <row r="60" spans="1:8" ht="26.25">
      <c r="A60" s="37"/>
      <c r="B60" s="34"/>
      <c r="C60" s="52"/>
      <c r="D60" s="33"/>
      <c r="E60" s="34" t="s">
        <v>57</v>
      </c>
      <c r="F60" s="2">
        <v>159000</v>
      </c>
      <c r="G60" s="47"/>
      <c r="H60" s="2">
        <v>159000</v>
      </c>
    </row>
    <row r="61" spans="1:8" ht="39">
      <c r="A61" s="37"/>
      <c r="B61" s="34"/>
      <c r="C61" s="51" t="s">
        <v>333</v>
      </c>
      <c r="D61" s="33"/>
      <c r="E61" s="34" t="s">
        <v>58</v>
      </c>
      <c r="F61" s="2">
        <v>287000</v>
      </c>
      <c r="G61" s="34" t="s">
        <v>451</v>
      </c>
      <c r="H61" s="2">
        <v>250000</v>
      </c>
    </row>
    <row r="62" spans="1:8" ht="28.5" customHeight="1">
      <c r="A62" s="37"/>
      <c r="B62" s="34"/>
      <c r="C62" s="52"/>
      <c r="D62" s="33"/>
      <c r="E62" s="34" t="s">
        <v>57</v>
      </c>
      <c r="F62" s="2">
        <v>159000</v>
      </c>
      <c r="G62" s="34" t="s">
        <v>452</v>
      </c>
      <c r="H62" s="2">
        <v>180000</v>
      </c>
    </row>
    <row r="63" spans="1:8" ht="54" customHeight="1">
      <c r="A63" s="37"/>
      <c r="B63" s="34"/>
      <c r="C63" s="52"/>
      <c r="D63" s="33"/>
      <c r="E63" s="34" t="s">
        <v>59</v>
      </c>
      <c r="F63" s="2">
        <v>6000</v>
      </c>
      <c r="G63" s="34" t="s">
        <v>453</v>
      </c>
      <c r="H63" s="2">
        <v>4602</v>
      </c>
    </row>
    <row r="64" spans="1:8" ht="66">
      <c r="A64" s="37"/>
      <c r="B64" s="34"/>
      <c r="C64" s="52"/>
      <c r="D64" s="33"/>
      <c r="E64" s="34" t="s">
        <v>56</v>
      </c>
      <c r="F64" s="2">
        <v>300000</v>
      </c>
      <c r="G64" s="34" t="s">
        <v>454</v>
      </c>
      <c r="H64" s="2">
        <v>280000</v>
      </c>
    </row>
    <row r="65" spans="1:8" ht="13.5">
      <c r="A65" s="37"/>
      <c r="B65" s="34"/>
      <c r="C65" s="48" t="s">
        <v>325</v>
      </c>
      <c r="D65" s="33"/>
      <c r="E65" s="34" t="s">
        <v>60</v>
      </c>
      <c r="F65" s="2">
        <v>240000</v>
      </c>
      <c r="G65" s="33" t="s">
        <v>391</v>
      </c>
      <c r="H65" s="32">
        <v>0</v>
      </c>
    </row>
    <row r="66" spans="1:8" ht="13.5">
      <c r="A66" s="37"/>
      <c r="B66" s="34"/>
      <c r="C66" s="48"/>
      <c r="D66" s="33"/>
      <c r="E66" s="34" t="s">
        <v>61</v>
      </c>
      <c r="F66" s="2">
        <v>41500</v>
      </c>
      <c r="G66" s="33" t="s">
        <v>391</v>
      </c>
      <c r="H66" s="32">
        <v>0</v>
      </c>
    </row>
    <row r="67" spans="1:8" ht="29.25" customHeight="1">
      <c r="A67" s="37"/>
      <c r="B67" s="34"/>
      <c r="C67" s="48"/>
      <c r="D67" s="33"/>
      <c r="E67" s="34" t="s">
        <v>62</v>
      </c>
      <c r="F67" s="2">
        <v>224700</v>
      </c>
      <c r="G67" s="33" t="s">
        <v>395</v>
      </c>
      <c r="H67" s="32">
        <v>77380</v>
      </c>
    </row>
    <row r="68" spans="1:8" ht="26.25">
      <c r="A68" s="37"/>
      <c r="B68" s="34"/>
      <c r="C68" s="48"/>
      <c r="D68" s="33"/>
      <c r="E68" s="34" t="s">
        <v>63</v>
      </c>
      <c r="F68" s="2">
        <v>90000</v>
      </c>
      <c r="G68" s="33" t="s">
        <v>394</v>
      </c>
      <c r="H68" s="32">
        <v>165000</v>
      </c>
    </row>
    <row r="69" spans="1:8" ht="39">
      <c r="A69" s="37"/>
      <c r="B69" s="34"/>
      <c r="C69" s="48"/>
      <c r="D69" s="33"/>
      <c r="E69" s="34"/>
      <c r="F69" s="2"/>
      <c r="G69" s="33" t="s">
        <v>427</v>
      </c>
      <c r="H69" s="32">
        <v>574000</v>
      </c>
    </row>
    <row r="70" spans="1:8" ht="39">
      <c r="A70" s="37"/>
      <c r="B70" s="34"/>
      <c r="C70" s="48"/>
      <c r="D70" s="33"/>
      <c r="E70" s="34"/>
      <c r="F70" s="2"/>
      <c r="G70" s="33" t="s">
        <v>396</v>
      </c>
      <c r="H70" s="32">
        <v>50000</v>
      </c>
    </row>
    <row r="71" spans="1:8" ht="39">
      <c r="A71" s="37"/>
      <c r="B71" s="34"/>
      <c r="C71" s="48"/>
      <c r="D71" s="33"/>
      <c r="E71" s="34"/>
      <c r="F71" s="2"/>
      <c r="G71" s="33" t="s">
        <v>397</v>
      </c>
      <c r="H71" s="32">
        <v>62000</v>
      </c>
    </row>
    <row r="72" spans="1:8" ht="39">
      <c r="A72" s="37"/>
      <c r="B72" s="34"/>
      <c r="C72" s="48"/>
      <c r="D72" s="33"/>
      <c r="E72" s="34" t="s">
        <v>53</v>
      </c>
      <c r="F72" s="2">
        <v>500000</v>
      </c>
      <c r="G72" s="33" t="s">
        <v>398</v>
      </c>
      <c r="H72" s="32">
        <v>87210</v>
      </c>
    </row>
    <row r="73" spans="1:8" ht="30.75" customHeight="1">
      <c r="A73" s="37"/>
      <c r="B73" s="34"/>
      <c r="C73" s="48"/>
      <c r="D73" s="33"/>
      <c r="E73" s="34" t="s">
        <v>59</v>
      </c>
      <c r="F73" s="2">
        <v>6000</v>
      </c>
      <c r="G73" s="33" t="s">
        <v>391</v>
      </c>
      <c r="H73" s="32">
        <v>0</v>
      </c>
    </row>
    <row r="74" spans="1:8" ht="26.25">
      <c r="A74" s="37"/>
      <c r="B74" s="34"/>
      <c r="C74" s="34"/>
      <c r="D74" s="33"/>
      <c r="E74" s="34"/>
      <c r="F74" s="2"/>
      <c r="G74" s="33" t="s">
        <v>399</v>
      </c>
      <c r="H74" s="32">
        <v>27900</v>
      </c>
    </row>
    <row r="75" spans="1:8" ht="26.25">
      <c r="A75" s="37"/>
      <c r="B75" s="34"/>
      <c r="C75" s="34"/>
      <c r="D75" s="33"/>
      <c r="E75" s="34"/>
      <c r="F75" s="2"/>
      <c r="G75" s="33" t="s">
        <v>400</v>
      </c>
      <c r="H75" s="32">
        <v>49280</v>
      </c>
    </row>
    <row r="76" spans="1:8" ht="52.5">
      <c r="A76" s="37"/>
      <c r="B76" s="34"/>
      <c r="C76" s="48" t="s">
        <v>327</v>
      </c>
      <c r="D76" s="33"/>
      <c r="E76" s="34" t="s">
        <v>64</v>
      </c>
      <c r="F76" s="2">
        <v>22500</v>
      </c>
      <c r="G76" s="34" t="s">
        <v>455</v>
      </c>
      <c r="H76" s="32">
        <v>40000</v>
      </c>
    </row>
    <row r="77" spans="1:8" ht="52.5">
      <c r="A77" s="37"/>
      <c r="B77" s="34"/>
      <c r="C77" s="48"/>
      <c r="D77" s="33"/>
      <c r="E77" s="34" t="s">
        <v>58</v>
      </c>
      <c r="F77" s="2">
        <v>287000</v>
      </c>
      <c r="G77" s="34" t="s">
        <v>402</v>
      </c>
      <c r="H77" s="32">
        <v>196236</v>
      </c>
    </row>
    <row r="78" spans="1:8" ht="39">
      <c r="A78" s="37"/>
      <c r="B78" s="34"/>
      <c r="C78" s="48"/>
      <c r="D78" s="33"/>
      <c r="E78" s="34" t="s">
        <v>65</v>
      </c>
      <c r="F78" s="2">
        <v>69000</v>
      </c>
      <c r="G78" s="34" t="s">
        <v>403</v>
      </c>
      <c r="H78" s="32">
        <v>62382</v>
      </c>
    </row>
    <row r="79" spans="1:8" ht="39">
      <c r="A79" s="37"/>
      <c r="B79" s="34"/>
      <c r="C79" s="48"/>
      <c r="D79" s="33"/>
      <c r="E79" s="34" t="s">
        <v>66</v>
      </c>
      <c r="F79" s="2">
        <v>33000</v>
      </c>
      <c r="G79" s="34" t="s">
        <v>426</v>
      </c>
      <c r="H79" s="32">
        <v>33000</v>
      </c>
    </row>
    <row r="80" spans="1:8" ht="52.5">
      <c r="A80" s="37"/>
      <c r="B80" s="34"/>
      <c r="C80" s="48"/>
      <c r="D80" s="33"/>
      <c r="E80" s="34" t="s">
        <v>67</v>
      </c>
      <c r="F80" s="2">
        <v>90860</v>
      </c>
      <c r="G80" s="34" t="s">
        <v>456</v>
      </c>
      <c r="H80" s="32">
        <v>84380</v>
      </c>
    </row>
    <row r="81" spans="1:8" ht="51.75" customHeight="1">
      <c r="A81" s="37"/>
      <c r="B81" s="34"/>
      <c r="C81" s="48"/>
      <c r="D81" s="33"/>
      <c r="E81" s="34" t="s">
        <v>59</v>
      </c>
      <c r="F81" s="2">
        <v>6000</v>
      </c>
      <c r="G81" s="34" t="s">
        <v>457</v>
      </c>
      <c r="H81" s="32">
        <v>12500</v>
      </c>
    </row>
    <row r="82" spans="1:8" ht="52.5">
      <c r="A82" s="37" t="s">
        <v>68</v>
      </c>
      <c r="B82" s="34"/>
      <c r="C82" s="34"/>
      <c r="D82" s="26" t="s">
        <v>69</v>
      </c>
      <c r="E82" s="4"/>
      <c r="F82" s="21">
        <f>SUM(F83:F96)</f>
        <v>733610</v>
      </c>
      <c r="G82" s="21"/>
      <c r="H82" s="21">
        <f>SUM(H83:H96)</f>
        <v>763372</v>
      </c>
    </row>
    <row r="83" spans="1:8" ht="66">
      <c r="A83" s="37"/>
      <c r="B83" s="34"/>
      <c r="C83" s="48" t="s">
        <v>322</v>
      </c>
      <c r="D83" s="33"/>
      <c r="E83" s="34" t="s">
        <v>70</v>
      </c>
      <c r="F83" s="2">
        <v>90000</v>
      </c>
      <c r="G83" s="33" t="s">
        <v>458</v>
      </c>
      <c r="H83" s="2">
        <v>93000</v>
      </c>
    </row>
    <row r="84" spans="1:8" ht="39">
      <c r="A84" s="37"/>
      <c r="B84" s="34"/>
      <c r="C84" s="48"/>
      <c r="D84" s="33"/>
      <c r="E84" s="34" t="s">
        <v>71</v>
      </c>
      <c r="F84" s="2">
        <v>20000</v>
      </c>
      <c r="G84" s="33" t="s">
        <v>459</v>
      </c>
      <c r="H84" s="2">
        <v>16400</v>
      </c>
    </row>
    <row r="85" spans="1:8" ht="39">
      <c r="A85" s="37"/>
      <c r="B85" s="34"/>
      <c r="C85" s="50"/>
      <c r="D85" s="33"/>
      <c r="E85" s="34" t="s">
        <v>72</v>
      </c>
      <c r="F85" s="2">
        <v>174000</v>
      </c>
      <c r="G85" s="33" t="s">
        <v>460</v>
      </c>
      <c r="H85" s="2">
        <v>156500</v>
      </c>
    </row>
    <row r="86" spans="1:8" ht="30.75" customHeight="1">
      <c r="A86" s="37"/>
      <c r="B86" s="34"/>
      <c r="C86" s="50"/>
      <c r="D86" s="33"/>
      <c r="E86" s="34" t="s">
        <v>337</v>
      </c>
      <c r="F86" s="2">
        <v>72000</v>
      </c>
      <c r="G86" s="33" t="s">
        <v>461</v>
      </c>
      <c r="H86" s="2">
        <v>60000</v>
      </c>
    </row>
    <row r="87" spans="1:8" ht="26.25">
      <c r="A87" s="37"/>
      <c r="B87" s="34"/>
      <c r="C87" s="49" t="s">
        <v>334</v>
      </c>
      <c r="D87" s="16"/>
      <c r="E87" s="34" t="s">
        <v>73</v>
      </c>
      <c r="F87" s="2">
        <v>20000</v>
      </c>
      <c r="G87" s="33"/>
      <c r="H87" s="2">
        <v>20000</v>
      </c>
    </row>
    <row r="88" spans="1:8" ht="13.5">
      <c r="A88" s="37"/>
      <c r="B88" s="34"/>
      <c r="C88" s="49"/>
      <c r="D88" s="16"/>
      <c r="E88" s="34" t="s">
        <v>335</v>
      </c>
      <c r="F88" s="2">
        <v>42800</v>
      </c>
      <c r="G88" s="33"/>
      <c r="H88" s="2">
        <v>42800</v>
      </c>
    </row>
    <row r="89" spans="1:8" ht="13.5">
      <c r="A89" s="37"/>
      <c r="B89" s="34"/>
      <c r="C89" s="48" t="s">
        <v>327</v>
      </c>
      <c r="D89" s="16"/>
      <c r="E89" s="34" t="s">
        <v>336</v>
      </c>
      <c r="F89" s="2">
        <v>61200</v>
      </c>
      <c r="G89" s="35"/>
      <c r="H89" s="32">
        <v>61200</v>
      </c>
    </row>
    <row r="90" spans="1:8" ht="39">
      <c r="A90" s="37"/>
      <c r="B90" s="34"/>
      <c r="C90" s="48"/>
      <c r="D90" s="34"/>
      <c r="E90" s="34" t="s">
        <v>76</v>
      </c>
      <c r="F90" s="2">
        <v>72000</v>
      </c>
      <c r="G90" s="34" t="s">
        <v>404</v>
      </c>
      <c r="H90" s="32">
        <v>105000</v>
      </c>
    </row>
    <row r="91" spans="1:8" ht="39">
      <c r="A91" s="37"/>
      <c r="B91" s="34"/>
      <c r="C91" s="48"/>
      <c r="D91" s="33"/>
      <c r="E91" s="34" t="s">
        <v>77</v>
      </c>
      <c r="F91" s="2">
        <v>31580</v>
      </c>
      <c r="G91" s="34" t="s">
        <v>405</v>
      </c>
      <c r="H91" s="32">
        <v>34821</v>
      </c>
    </row>
    <row r="92" spans="1:8" ht="39">
      <c r="A92" s="37"/>
      <c r="B92" s="34"/>
      <c r="C92" s="48"/>
      <c r="D92" s="33"/>
      <c r="E92" s="34" t="s">
        <v>78</v>
      </c>
      <c r="F92" s="2">
        <v>18140</v>
      </c>
      <c r="G92" s="34" t="s">
        <v>406</v>
      </c>
      <c r="H92" s="32">
        <v>23000</v>
      </c>
    </row>
    <row r="93" spans="1:8" ht="39">
      <c r="A93" s="37"/>
      <c r="B93" s="34"/>
      <c r="C93" s="48"/>
      <c r="D93" s="33"/>
      <c r="E93" s="34" t="s">
        <v>79</v>
      </c>
      <c r="F93" s="2">
        <v>30490</v>
      </c>
      <c r="G93" s="34" t="s">
        <v>407</v>
      </c>
      <c r="H93" s="32">
        <v>33651</v>
      </c>
    </row>
    <row r="94" spans="1:8" ht="66">
      <c r="A94" s="37"/>
      <c r="B94" s="34"/>
      <c r="C94" s="48"/>
      <c r="D94" s="33"/>
      <c r="E94" s="34" t="s">
        <v>80</v>
      </c>
      <c r="F94" s="2">
        <v>77000</v>
      </c>
      <c r="G94" s="35" t="s">
        <v>408</v>
      </c>
      <c r="H94" s="32">
        <v>110000</v>
      </c>
    </row>
    <row r="95" spans="1:8" ht="26.25">
      <c r="A95" s="37"/>
      <c r="B95" s="34"/>
      <c r="C95" s="48"/>
      <c r="D95" s="33"/>
      <c r="E95" s="34" t="s">
        <v>74</v>
      </c>
      <c r="F95" s="2">
        <v>20000</v>
      </c>
      <c r="G95" s="34" t="s">
        <v>391</v>
      </c>
      <c r="H95" s="32">
        <v>0</v>
      </c>
    </row>
    <row r="96" spans="1:8" ht="26.25">
      <c r="A96" s="37"/>
      <c r="B96" s="34"/>
      <c r="C96" s="48"/>
      <c r="D96" s="33"/>
      <c r="E96" s="34" t="s">
        <v>75</v>
      </c>
      <c r="F96" s="2">
        <v>4400</v>
      </c>
      <c r="G96" s="34" t="s">
        <v>409</v>
      </c>
      <c r="H96" s="32">
        <v>7000</v>
      </c>
    </row>
    <row r="97" spans="1:8" ht="126" customHeight="1">
      <c r="A97" s="38" t="s">
        <v>10</v>
      </c>
      <c r="B97" s="3" t="s">
        <v>25</v>
      </c>
      <c r="C97" s="3"/>
      <c r="D97" s="3"/>
      <c r="E97" s="3"/>
      <c r="F97" s="10">
        <f>F99+F301+F318+F324+F337+F343+F350+F353</f>
        <v>4464000</v>
      </c>
      <c r="G97" s="10"/>
      <c r="H97" s="23">
        <f>H99+H301+H318+H324+H337+H343+H350+H353</f>
        <v>4464000</v>
      </c>
    </row>
    <row r="98" spans="1:8" ht="52.5">
      <c r="A98" s="38"/>
      <c r="B98" s="3"/>
      <c r="C98" s="3"/>
      <c r="D98" s="34" t="s">
        <v>16</v>
      </c>
      <c r="E98" s="3"/>
      <c r="F98" s="10">
        <v>3741270</v>
      </c>
      <c r="G98" s="33"/>
      <c r="H98" s="29">
        <f>H99+H301+H318+H324+H337+H353</f>
        <v>4398700</v>
      </c>
    </row>
    <row r="99" spans="1:8" ht="39">
      <c r="A99" s="37" t="s">
        <v>86</v>
      </c>
      <c r="B99" s="34"/>
      <c r="C99" s="34"/>
      <c r="D99" s="17"/>
      <c r="E99" s="3" t="s">
        <v>87</v>
      </c>
      <c r="F99" s="24">
        <f>F100+F106+F110+Лист3!F8+F136+F153+F178+F192+F213+F249+F258+F266+F276+F294</f>
        <v>3268500</v>
      </c>
      <c r="G99" s="24"/>
      <c r="H99" s="24">
        <f>H100+H106+H110+Лист3!H8+H136+H153+H178+H192+H213+H249+H258+H266+H276+H294</f>
        <v>3301179</v>
      </c>
    </row>
    <row r="100" spans="1:8" ht="13.5">
      <c r="A100" s="37"/>
      <c r="B100" s="34"/>
      <c r="C100" s="48" t="s">
        <v>334</v>
      </c>
      <c r="D100" s="33"/>
      <c r="E100" s="4"/>
      <c r="F100" s="6">
        <f>SUM(F101:F105)</f>
        <v>299600</v>
      </c>
      <c r="G100" s="6"/>
      <c r="H100" s="6">
        <f>SUM(H101:H105)</f>
        <v>299600</v>
      </c>
    </row>
    <row r="101" spans="1:8" ht="26.25">
      <c r="A101" s="37"/>
      <c r="B101" s="34"/>
      <c r="C101" s="50"/>
      <c r="D101" s="34"/>
      <c r="E101" s="34" t="s">
        <v>88</v>
      </c>
      <c r="F101" s="5">
        <v>59200</v>
      </c>
      <c r="G101" s="33"/>
      <c r="H101" s="5">
        <v>59200</v>
      </c>
    </row>
    <row r="102" spans="1:8" ht="26.25">
      <c r="A102" s="37"/>
      <c r="B102" s="34"/>
      <c r="C102" s="50"/>
      <c r="D102" s="34"/>
      <c r="E102" s="34" t="s">
        <v>89</v>
      </c>
      <c r="F102" s="5">
        <v>19200</v>
      </c>
      <c r="G102" s="33"/>
      <c r="H102" s="5">
        <v>19200</v>
      </c>
    </row>
    <row r="103" spans="1:8" ht="27.75" customHeight="1">
      <c r="A103" s="37"/>
      <c r="B103" s="34"/>
      <c r="C103" s="50"/>
      <c r="D103" s="34"/>
      <c r="E103" s="34" t="s">
        <v>90</v>
      </c>
      <c r="F103" s="5">
        <v>104000</v>
      </c>
      <c r="G103" s="33"/>
      <c r="H103" s="5">
        <v>104000</v>
      </c>
    </row>
    <row r="104" spans="1:8" ht="26.25">
      <c r="A104" s="37"/>
      <c r="B104" s="34"/>
      <c r="C104" s="50"/>
      <c r="D104" s="34"/>
      <c r="E104" s="34" t="s">
        <v>91</v>
      </c>
      <c r="F104" s="5">
        <v>57200</v>
      </c>
      <c r="G104" s="33"/>
      <c r="H104" s="5">
        <v>57200</v>
      </c>
    </row>
    <row r="105" spans="1:8" ht="26.25">
      <c r="A105" s="37"/>
      <c r="B105" s="34"/>
      <c r="C105" s="50"/>
      <c r="D105" s="34"/>
      <c r="E105" s="34" t="s">
        <v>92</v>
      </c>
      <c r="F105" s="5">
        <v>60000</v>
      </c>
      <c r="G105" s="33"/>
      <c r="H105" s="5">
        <v>60000</v>
      </c>
    </row>
    <row r="106" spans="1:8" ht="13.5">
      <c r="A106" s="37"/>
      <c r="B106" s="34"/>
      <c r="C106" s="48" t="s">
        <v>338</v>
      </c>
      <c r="D106" s="34"/>
      <c r="E106" s="4"/>
      <c r="F106" s="7">
        <f>SUM(F107:F109)</f>
        <v>131000</v>
      </c>
      <c r="G106" s="7"/>
      <c r="H106" s="7">
        <f>SUM(H107:H109)</f>
        <v>131000</v>
      </c>
    </row>
    <row r="107" spans="1:8" ht="13.5">
      <c r="A107" s="37"/>
      <c r="B107" s="34"/>
      <c r="C107" s="48"/>
      <c r="D107" s="34"/>
      <c r="E107" s="34" t="s">
        <v>94</v>
      </c>
      <c r="F107" s="2">
        <v>30000</v>
      </c>
      <c r="G107" s="33"/>
      <c r="H107" s="2">
        <v>30000</v>
      </c>
    </row>
    <row r="108" spans="1:8" ht="13.5">
      <c r="A108" s="37"/>
      <c r="B108" s="34"/>
      <c r="C108" s="48"/>
      <c r="D108" s="34"/>
      <c r="E108" s="34" t="s">
        <v>95</v>
      </c>
      <c r="F108" s="2">
        <v>40000</v>
      </c>
      <c r="G108" s="33"/>
      <c r="H108" s="2">
        <v>40000</v>
      </c>
    </row>
    <row r="109" spans="1:8" ht="13.5">
      <c r="A109" s="37"/>
      <c r="B109" s="34"/>
      <c r="C109" s="48"/>
      <c r="D109" s="34"/>
      <c r="E109" s="34" t="s">
        <v>93</v>
      </c>
      <c r="F109" s="2">
        <v>61000</v>
      </c>
      <c r="G109" s="33"/>
      <c r="H109" s="2">
        <v>61000</v>
      </c>
    </row>
    <row r="110" spans="1:8" ht="13.5">
      <c r="A110" s="37"/>
      <c r="B110" s="34"/>
      <c r="C110" s="48" t="s">
        <v>339</v>
      </c>
      <c r="D110" s="34"/>
      <c r="E110" s="4"/>
      <c r="F110" s="7">
        <f>SUM(F111:F119)</f>
        <v>142300</v>
      </c>
      <c r="G110" s="7"/>
      <c r="H110" s="7">
        <f>SUM(H111:H119)</f>
        <v>142300</v>
      </c>
    </row>
    <row r="111" spans="1:8" ht="26.25">
      <c r="A111" s="37"/>
      <c r="B111" s="34"/>
      <c r="C111" s="48"/>
      <c r="D111" s="34"/>
      <c r="E111" s="34" t="s">
        <v>96</v>
      </c>
      <c r="F111" s="2">
        <v>26600</v>
      </c>
      <c r="G111" s="33"/>
      <c r="H111" s="2">
        <v>26600</v>
      </c>
    </row>
    <row r="112" spans="1:8" ht="26.25">
      <c r="A112" s="37"/>
      <c r="B112" s="34"/>
      <c r="C112" s="48"/>
      <c r="D112" s="34"/>
      <c r="E112" s="34" t="s">
        <v>97</v>
      </c>
      <c r="F112" s="2">
        <v>14000</v>
      </c>
      <c r="G112" s="33"/>
      <c r="H112" s="2">
        <v>14000</v>
      </c>
    </row>
    <row r="113" spans="1:8" ht="26.25">
      <c r="A113" s="37"/>
      <c r="B113" s="34"/>
      <c r="C113" s="48"/>
      <c r="D113" s="34"/>
      <c r="E113" s="34" t="s">
        <v>98</v>
      </c>
      <c r="F113" s="2">
        <v>6200</v>
      </c>
      <c r="G113" s="33"/>
      <c r="H113" s="2">
        <v>6200</v>
      </c>
    </row>
    <row r="114" spans="1:8" ht="39">
      <c r="A114" s="37"/>
      <c r="B114" s="34"/>
      <c r="C114" s="48"/>
      <c r="D114" s="34"/>
      <c r="E114" s="34" t="s">
        <v>99</v>
      </c>
      <c r="F114" s="2">
        <v>22300</v>
      </c>
      <c r="G114" s="33"/>
      <c r="H114" s="2">
        <v>22300</v>
      </c>
    </row>
    <row r="115" spans="1:8" ht="26.25">
      <c r="A115" s="37"/>
      <c r="B115" s="34"/>
      <c r="C115" s="48"/>
      <c r="D115" s="34"/>
      <c r="E115" s="34" t="s">
        <v>100</v>
      </c>
      <c r="F115" s="2">
        <v>40800</v>
      </c>
      <c r="G115" s="33"/>
      <c r="H115" s="2">
        <v>40800</v>
      </c>
    </row>
    <row r="116" spans="1:8" ht="18.75" customHeight="1">
      <c r="A116" s="37"/>
      <c r="B116" s="34"/>
      <c r="C116" s="48"/>
      <c r="D116" s="34"/>
      <c r="E116" s="34" t="s">
        <v>101</v>
      </c>
      <c r="F116" s="2">
        <v>5000</v>
      </c>
      <c r="G116" s="33"/>
      <c r="H116" s="2">
        <v>5000</v>
      </c>
    </row>
    <row r="117" spans="1:8" ht="13.5">
      <c r="A117" s="37"/>
      <c r="B117" s="34"/>
      <c r="C117" s="48"/>
      <c r="D117" s="34"/>
      <c r="E117" s="34" t="s">
        <v>102</v>
      </c>
      <c r="F117" s="2">
        <v>500</v>
      </c>
      <c r="G117" s="33"/>
      <c r="H117" s="2">
        <v>500</v>
      </c>
    </row>
    <row r="118" spans="1:8" ht="13.5">
      <c r="A118" s="37"/>
      <c r="B118" s="34"/>
      <c r="C118" s="48"/>
      <c r="D118" s="34"/>
      <c r="E118" s="34" t="s">
        <v>103</v>
      </c>
      <c r="F118" s="2">
        <v>18200</v>
      </c>
      <c r="G118" s="33"/>
      <c r="H118" s="2">
        <v>18200</v>
      </c>
    </row>
    <row r="119" spans="1:8" ht="13.5">
      <c r="A119" s="37"/>
      <c r="B119" s="34"/>
      <c r="C119" s="48"/>
      <c r="D119" s="34"/>
      <c r="E119" s="34" t="s">
        <v>104</v>
      </c>
      <c r="F119" s="2">
        <v>8700</v>
      </c>
      <c r="G119" s="33"/>
      <c r="H119" s="2">
        <v>8700</v>
      </c>
    </row>
    <row r="136" spans="1:8" ht="18.75" customHeight="1">
      <c r="A136" s="37"/>
      <c r="B136" s="34"/>
      <c r="C136" s="48" t="s">
        <v>341</v>
      </c>
      <c r="D136" s="34"/>
      <c r="E136" s="4"/>
      <c r="F136" s="7">
        <f>SUM(F137:F152)</f>
        <v>279750</v>
      </c>
      <c r="G136" s="7"/>
      <c r="H136" s="7">
        <f>SUM(H137:H152)</f>
        <v>279750</v>
      </c>
    </row>
    <row r="137" spans="1:8" ht="39">
      <c r="A137" s="37"/>
      <c r="B137" s="34"/>
      <c r="C137" s="48"/>
      <c r="D137" s="34"/>
      <c r="E137" s="34" t="s">
        <v>119</v>
      </c>
      <c r="F137" s="2">
        <v>41100</v>
      </c>
      <c r="G137" s="33"/>
      <c r="H137" s="2">
        <v>41100</v>
      </c>
    </row>
    <row r="138" spans="1:8" ht="26.25">
      <c r="A138" s="37"/>
      <c r="B138" s="34"/>
      <c r="C138" s="48"/>
      <c r="D138" s="34"/>
      <c r="E138" s="34" t="s">
        <v>120</v>
      </c>
      <c r="F138" s="2">
        <v>10400</v>
      </c>
      <c r="G138" s="33"/>
      <c r="H138" s="2">
        <v>10400</v>
      </c>
    </row>
    <row r="139" spans="1:8" ht="39">
      <c r="A139" s="37"/>
      <c r="B139" s="34"/>
      <c r="C139" s="48"/>
      <c r="D139" s="34"/>
      <c r="E139" s="34" t="s">
        <v>121</v>
      </c>
      <c r="F139" s="2">
        <v>15600</v>
      </c>
      <c r="G139" s="33"/>
      <c r="H139" s="2">
        <v>15600</v>
      </c>
    </row>
    <row r="140" spans="1:8" ht="26.25">
      <c r="A140" s="37"/>
      <c r="B140" s="34"/>
      <c r="C140" s="48"/>
      <c r="D140" s="34"/>
      <c r="E140" s="34" t="s">
        <v>122</v>
      </c>
      <c r="F140" s="2">
        <v>22000</v>
      </c>
      <c r="G140" s="33"/>
      <c r="H140" s="2">
        <v>22000</v>
      </c>
    </row>
    <row r="141" spans="1:8" ht="26.25">
      <c r="A141" s="37"/>
      <c r="B141" s="34"/>
      <c r="C141" s="48"/>
      <c r="D141" s="34"/>
      <c r="E141" s="34" t="s">
        <v>123</v>
      </c>
      <c r="F141" s="2">
        <v>7800</v>
      </c>
      <c r="G141" s="33"/>
      <c r="H141" s="2">
        <v>7800</v>
      </c>
    </row>
    <row r="142" spans="1:8" ht="26.25">
      <c r="A142" s="37"/>
      <c r="B142" s="34"/>
      <c r="C142" s="48"/>
      <c r="D142" s="34"/>
      <c r="E142" s="34" t="s">
        <v>124</v>
      </c>
      <c r="F142" s="2">
        <v>14800</v>
      </c>
      <c r="G142" s="33"/>
      <c r="H142" s="2">
        <v>14800</v>
      </c>
    </row>
    <row r="143" spans="1:8" ht="26.25">
      <c r="A143" s="37"/>
      <c r="B143" s="34"/>
      <c r="C143" s="48"/>
      <c r="D143" s="34"/>
      <c r="E143" s="34" t="s">
        <v>125</v>
      </c>
      <c r="F143" s="2">
        <v>25000</v>
      </c>
      <c r="G143" s="33"/>
      <c r="H143" s="2">
        <v>25000</v>
      </c>
    </row>
    <row r="144" spans="1:8" ht="26.25">
      <c r="A144" s="37"/>
      <c r="B144" s="34"/>
      <c r="C144" s="48"/>
      <c r="D144" s="34"/>
      <c r="E144" s="34" t="s">
        <v>126</v>
      </c>
      <c r="F144" s="2">
        <v>21600</v>
      </c>
      <c r="G144" s="33"/>
      <c r="H144" s="2">
        <v>21600</v>
      </c>
    </row>
    <row r="145" spans="1:8" ht="26.25">
      <c r="A145" s="37"/>
      <c r="B145" s="34"/>
      <c r="C145" s="48"/>
      <c r="D145" s="34"/>
      <c r="E145" s="34" t="s">
        <v>127</v>
      </c>
      <c r="F145" s="2">
        <v>6100</v>
      </c>
      <c r="G145" s="33"/>
      <c r="H145" s="2">
        <v>6100</v>
      </c>
    </row>
    <row r="146" spans="1:8" ht="13.5">
      <c r="A146" s="37"/>
      <c r="B146" s="34"/>
      <c r="C146" s="48"/>
      <c r="D146" s="34"/>
      <c r="E146" s="34" t="s">
        <v>128</v>
      </c>
      <c r="F146" s="2">
        <v>4500</v>
      </c>
      <c r="G146" s="33"/>
      <c r="H146" s="2">
        <v>4500</v>
      </c>
    </row>
    <row r="147" spans="1:8" ht="26.25">
      <c r="A147" s="37"/>
      <c r="B147" s="34"/>
      <c r="C147" s="48"/>
      <c r="D147" s="34"/>
      <c r="E147" s="34" t="s">
        <v>129</v>
      </c>
      <c r="F147" s="2">
        <v>30800</v>
      </c>
      <c r="G147" s="33"/>
      <c r="H147" s="2">
        <v>30800</v>
      </c>
    </row>
    <row r="148" spans="1:8" ht="26.25">
      <c r="A148" s="37"/>
      <c r="B148" s="34"/>
      <c r="C148" s="48"/>
      <c r="D148" s="34"/>
      <c r="E148" s="34" t="s">
        <v>130</v>
      </c>
      <c r="F148" s="2">
        <v>19200</v>
      </c>
      <c r="G148" s="33"/>
      <c r="H148" s="2">
        <v>19200</v>
      </c>
    </row>
    <row r="149" spans="1:8" ht="39">
      <c r="A149" s="37"/>
      <c r="B149" s="34"/>
      <c r="C149" s="48"/>
      <c r="D149" s="34"/>
      <c r="E149" s="34" t="s">
        <v>131</v>
      </c>
      <c r="F149" s="2">
        <v>48400</v>
      </c>
      <c r="G149" s="33"/>
      <c r="H149" s="2">
        <v>48400</v>
      </c>
    </row>
    <row r="150" spans="1:8" ht="13.5">
      <c r="A150" s="37"/>
      <c r="B150" s="34"/>
      <c r="C150" s="48"/>
      <c r="D150" s="34"/>
      <c r="E150" s="34" t="s">
        <v>132</v>
      </c>
      <c r="F150" s="2">
        <v>6000</v>
      </c>
      <c r="G150" s="33"/>
      <c r="H150" s="2">
        <v>6000</v>
      </c>
    </row>
    <row r="151" spans="1:8" ht="26.25">
      <c r="A151" s="37"/>
      <c r="B151" s="34"/>
      <c r="C151" s="48"/>
      <c r="D151" s="34"/>
      <c r="E151" s="34" t="s">
        <v>133</v>
      </c>
      <c r="F151" s="2">
        <v>3650</v>
      </c>
      <c r="G151" s="33"/>
      <c r="H151" s="2">
        <v>3650</v>
      </c>
    </row>
    <row r="152" spans="1:8" ht="26.25">
      <c r="A152" s="37"/>
      <c r="B152" s="34"/>
      <c r="C152" s="48"/>
      <c r="D152" s="34"/>
      <c r="E152" s="34" t="s">
        <v>134</v>
      </c>
      <c r="F152" s="2">
        <v>2800</v>
      </c>
      <c r="G152" s="33"/>
      <c r="H152" s="2">
        <v>2800</v>
      </c>
    </row>
    <row r="153" spans="1:8" ht="13.5">
      <c r="A153" s="37"/>
      <c r="B153" s="34"/>
      <c r="C153" s="48" t="s">
        <v>342</v>
      </c>
      <c r="D153" s="34"/>
      <c r="E153" s="4"/>
      <c r="F153" s="7">
        <f>SUM(F154:F177)</f>
        <v>279100</v>
      </c>
      <c r="G153" s="7"/>
      <c r="H153" s="7">
        <f>SUM(H154:H177)</f>
        <v>279100</v>
      </c>
    </row>
    <row r="154" spans="1:8" ht="39">
      <c r="A154" s="37"/>
      <c r="B154" s="34"/>
      <c r="C154" s="48"/>
      <c r="D154" s="34"/>
      <c r="E154" s="34" t="s">
        <v>135</v>
      </c>
      <c r="F154" s="2">
        <v>15000</v>
      </c>
      <c r="G154" s="34" t="s">
        <v>467</v>
      </c>
      <c r="H154" s="2">
        <v>9800</v>
      </c>
    </row>
    <row r="155" spans="1:8" ht="66">
      <c r="A155" s="37"/>
      <c r="B155" s="34"/>
      <c r="C155" s="48"/>
      <c r="D155" s="34"/>
      <c r="E155" s="34"/>
      <c r="F155" s="2"/>
      <c r="G155" s="34" t="s">
        <v>468</v>
      </c>
      <c r="H155" s="2">
        <v>7500</v>
      </c>
    </row>
    <row r="156" spans="1:8" ht="66">
      <c r="A156" s="37"/>
      <c r="B156" s="34"/>
      <c r="C156" s="48"/>
      <c r="D156" s="34"/>
      <c r="E156" s="34" t="s">
        <v>136</v>
      </c>
      <c r="F156" s="2">
        <v>96000</v>
      </c>
      <c r="G156" s="34" t="s">
        <v>469</v>
      </c>
      <c r="H156" s="2">
        <v>19700</v>
      </c>
    </row>
    <row r="157" spans="1:8" ht="39">
      <c r="A157" s="37"/>
      <c r="B157" s="34"/>
      <c r="C157" s="48"/>
      <c r="D157" s="34"/>
      <c r="E157" s="34"/>
      <c r="F157" s="2"/>
      <c r="G157" s="34" t="s">
        <v>470</v>
      </c>
      <c r="H157" s="2">
        <v>7150</v>
      </c>
    </row>
    <row r="158" spans="1:8" ht="66">
      <c r="A158" s="37"/>
      <c r="B158" s="34"/>
      <c r="C158" s="48"/>
      <c r="D158" s="34"/>
      <c r="E158" s="34"/>
      <c r="F158" s="2"/>
      <c r="G158" s="34" t="s">
        <v>471</v>
      </c>
      <c r="H158" s="2">
        <v>13750</v>
      </c>
    </row>
    <row r="159" spans="1:8" ht="52.5">
      <c r="A159" s="37"/>
      <c r="B159" s="34"/>
      <c r="C159" s="48"/>
      <c r="D159" s="34"/>
      <c r="E159" s="34" t="s">
        <v>137</v>
      </c>
      <c r="F159" s="2">
        <v>58000</v>
      </c>
      <c r="G159" s="34" t="s">
        <v>472</v>
      </c>
      <c r="H159" s="2">
        <v>56850</v>
      </c>
    </row>
    <row r="160" spans="1:8" ht="26.25">
      <c r="A160" s="37"/>
      <c r="B160" s="34"/>
      <c r="C160" s="48"/>
      <c r="D160" s="34"/>
      <c r="E160" s="34" t="s">
        <v>138</v>
      </c>
      <c r="F160" s="2">
        <v>11000</v>
      </c>
      <c r="G160" s="34" t="s">
        <v>473</v>
      </c>
      <c r="H160" s="2">
        <v>9500</v>
      </c>
    </row>
    <row r="161" spans="1:8" ht="26.25">
      <c r="A161" s="37"/>
      <c r="B161" s="34"/>
      <c r="C161" s="48"/>
      <c r="D161" s="34"/>
      <c r="E161" s="34" t="s">
        <v>139</v>
      </c>
      <c r="F161" s="2">
        <v>2000</v>
      </c>
      <c r="G161" s="34" t="s">
        <v>474</v>
      </c>
      <c r="H161" s="2">
        <v>6900</v>
      </c>
    </row>
    <row r="162" spans="1:8" ht="26.25">
      <c r="A162" s="37"/>
      <c r="B162" s="34"/>
      <c r="C162" s="48"/>
      <c r="D162" s="34"/>
      <c r="E162" s="34" t="s">
        <v>140</v>
      </c>
      <c r="F162" s="2">
        <v>8500</v>
      </c>
      <c r="G162" s="34" t="s">
        <v>475</v>
      </c>
      <c r="H162" s="2">
        <v>12950</v>
      </c>
    </row>
    <row r="163" spans="1:8" ht="52.5">
      <c r="A163" s="37"/>
      <c r="B163" s="34"/>
      <c r="C163" s="48"/>
      <c r="D163" s="34"/>
      <c r="E163" s="34" t="s">
        <v>141</v>
      </c>
      <c r="F163" s="2">
        <v>4500</v>
      </c>
      <c r="G163" s="34" t="s">
        <v>476</v>
      </c>
      <c r="H163" s="2">
        <v>13550</v>
      </c>
    </row>
    <row r="164" spans="1:8" ht="26.25">
      <c r="A164" s="37"/>
      <c r="B164" s="34"/>
      <c r="C164" s="48"/>
      <c r="D164" s="34"/>
      <c r="E164" s="34" t="s">
        <v>142</v>
      </c>
      <c r="F164" s="2">
        <v>5500</v>
      </c>
      <c r="G164" s="34" t="s">
        <v>477</v>
      </c>
      <c r="H164" s="2">
        <v>22750</v>
      </c>
    </row>
    <row r="165" spans="1:8" ht="39.75" thickBot="1">
      <c r="A165" s="37"/>
      <c r="B165" s="34"/>
      <c r="C165" s="48"/>
      <c r="D165" s="34"/>
      <c r="E165" s="34"/>
      <c r="F165" s="2"/>
      <c r="G165" s="41" t="s">
        <v>478</v>
      </c>
      <c r="H165" s="2">
        <v>5800</v>
      </c>
    </row>
    <row r="166" spans="1:8" ht="39">
      <c r="A166" s="37"/>
      <c r="B166" s="34"/>
      <c r="C166" s="48"/>
      <c r="D166" s="34"/>
      <c r="E166" s="34" t="s">
        <v>143</v>
      </c>
      <c r="F166" s="2">
        <v>4500</v>
      </c>
      <c r="G166" s="34" t="s">
        <v>479</v>
      </c>
      <c r="H166" s="2">
        <v>3100</v>
      </c>
    </row>
    <row r="167" spans="1:8" ht="39">
      <c r="A167" s="37"/>
      <c r="B167" s="34"/>
      <c r="C167" s="48"/>
      <c r="D167" s="34"/>
      <c r="E167" s="34" t="s">
        <v>144</v>
      </c>
      <c r="F167" s="2">
        <v>7000</v>
      </c>
      <c r="G167" s="34" t="s">
        <v>480</v>
      </c>
      <c r="H167" s="2">
        <v>4250</v>
      </c>
    </row>
    <row r="168" spans="1:8" ht="26.25">
      <c r="A168" s="37"/>
      <c r="B168" s="34"/>
      <c r="C168" s="48"/>
      <c r="D168" s="34"/>
      <c r="E168" s="34" t="s">
        <v>145</v>
      </c>
      <c r="F168" s="2">
        <v>2500</v>
      </c>
      <c r="G168" s="34" t="s">
        <v>481</v>
      </c>
      <c r="H168" s="2">
        <v>25750</v>
      </c>
    </row>
    <row r="169" spans="1:8" ht="52.5">
      <c r="A169" s="37"/>
      <c r="B169" s="34"/>
      <c r="C169" s="48"/>
      <c r="D169" s="34"/>
      <c r="E169" s="34" t="s">
        <v>146</v>
      </c>
      <c r="F169" s="2">
        <v>45000</v>
      </c>
      <c r="G169" s="34" t="s">
        <v>482</v>
      </c>
      <c r="H169" s="2">
        <v>4550</v>
      </c>
    </row>
    <row r="170" spans="1:8" ht="52.5">
      <c r="A170" s="37"/>
      <c r="B170" s="34"/>
      <c r="C170" s="48"/>
      <c r="D170" s="34"/>
      <c r="E170" s="34"/>
      <c r="F170" s="2"/>
      <c r="G170" s="34" t="s">
        <v>483</v>
      </c>
      <c r="H170" s="2">
        <v>3850</v>
      </c>
    </row>
    <row r="171" spans="1:8" ht="52.5">
      <c r="A171" s="37"/>
      <c r="B171" s="34"/>
      <c r="C171" s="48"/>
      <c r="D171" s="34"/>
      <c r="E171" s="34"/>
      <c r="F171" s="2"/>
      <c r="G171" s="34" t="s">
        <v>484</v>
      </c>
      <c r="H171" s="2">
        <v>3750</v>
      </c>
    </row>
    <row r="172" spans="1:8" ht="52.5">
      <c r="A172" s="37"/>
      <c r="B172" s="34"/>
      <c r="C172" s="48"/>
      <c r="D172" s="34"/>
      <c r="E172" s="34"/>
      <c r="F172" s="2"/>
      <c r="G172" s="34" t="s">
        <v>485</v>
      </c>
      <c r="H172" s="2">
        <v>3850</v>
      </c>
    </row>
    <row r="173" spans="1:8" ht="52.5">
      <c r="A173" s="37"/>
      <c r="B173" s="34"/>
      <c r="C173" s="48"/>
      <c r="D173" s="34"/>
      <c r="E173" s="34"/>
      <c r="F173" s="2"/>
      <c r="G173" s="34" t="s">
        <v>486</v>
      </c>
      <c r="H173" s="2">
        <v>2950</v>
      </c>
    </row>
    <row r="174" spans="1:8" ht="52.5">
      <c r="A174" s="37"/>
      <c r="B174" s="34"/>
      <c r="C174" s="48"/>
      <c r="D174" s="34"/>
      <c r="E174" s="34"/>
      <c r="F174" s="2"/>
      <c r="G174" s="34" t="s">
        <v>487</v>
      </c>
      <c r="H174" s="2">
        <v>3550</v>
      </c>
    </row>
    <row r="175" spans="1:8" ht="26.25">
      <c r="A175" s="37"/>
      <c r="B175" s="34"/>
      <c r="C175" s="48"/>
      <c r="D175" s="34"/>
      <c r="E175" s="34" t="s">
        <v>147</v>
      </c>
      <c r="F175" s="2">
        <v>8600</v>
      </c>
      <c r="G175" s="34" t="s">
        <v>488</v>
      </c>
      <c r="H175" s="2">
        <v>19400</v>
      </c>
    </row>
    <row r="176" spans="1:8" ht="39">
      <c r="A176" s="37"/>
      <c r="B176" s="34"/>
      <c r="C176" s="48"/>
      <c r="D176" s="34"/>
      <c r="E176" s="34" t="s">
        <v>148</v>
      </c>
      <c r="F176" s="2">
        <v>6000</v>
      </c>
      <c r="G176" s="34" t="s">
        <v>489</v>
      </c>
      <c r="H176" s="2">
        <v>11100</v>
      </c>
    </row>
    <row r="177" spans="1:8" ht="26.25">
      <c r="A177" s="37"/>
      <c r="B177" s="34"/>
      <c r="C177" s="48"/>
      <c r="D177" s="34"/>
      <c r="E177" s="34" t="s">
        <v>149</v>
      </c>
      <c r="F177" s="2">
        <v>5000</v>
      </c>
      <c r="G177" s="34" t="s">
        <v>490</v>
      </c>
      <c r="H177" s="2">
        <v>6800</v>
      </c>
    </row>
    <row r="178" spans="1:8" ht="13.5">
      <c r="A178" s="37"/>
      <c r="B178" s="34"/>
      <c r="C178" s="48" t="s">
        <v>343</v>
      </c>
      <c r="D178" s="34"/>
      <c r="E178" s="4"/>
      <c r="F178" s="7">
        <f>SUM(F179:F191)</f>
        <v>185830</v>
      </c>
      <c r="G178" s="7"/>
      <c r="H178" s="7">
        <f>SUM(H179:H191)</f>
        <v>185830</v>
      </c>
    </row>
    <row r="179" spans="1:8" ht="26.25">
      <c r="A179" s="37"/>
      <c r="B179" s="34"/>
      <c r="C179" s="48"/>
      <c r="D179" s="34"/>
      <c r="E179" s="34" t="s">
        <v>150</v>
      </c>
      <c r="F179" s="2">
        <v>20000</v>
      </c>
      <c r="G179" s="33"/>
      <c r="H179" s="2">
        <v>20000</v>
      </c>
    </row>
    <row r="180" spans="1:8" ht="26.25">
      <c r="A180" s="37"/>
      <c r="B180" s="34"/>
      <c r="C180" s="48"/>
      <c r="D180" s="34"/>
      <c r="E180" s="34" t="s">
        <v>151</v>
      </c>
      <c r="F180" s="2">
        <v>5300</v>
      </c>
      <c r="G180" s="33"/>
      <c r="H180" s="2">
        <v>5300</v>
      </c>
    </row>
    <row r="181" spans="1:8" ht="39">
      <c r="A181" s="37"/>
      <c r="B181" s="34"/>
      <c r="C181" s="48"/>
      <c r="D181" s="34"/>
      <c r="E181" s="34" t="s">
        <v>152</v>
      </c>
      <c r="F181" s="2">
        <v>8000</v>
      </c>
      <c r="G181" s="33"/>
      <c r="H181" s="2">
        <v>8000</v>
      </c>
    </row>
    <row r="182" spans="1:8" ht="26.25">
      <c r="A182" s="37"/>
      <c r="B182" s="34"/>
      <c r="C182" s="48"/>
      <c r="D182" s="34"/>
      <c r="E182" s="34" t="s">
        <v>153</v>
      </c>
      <c r="F182" s="2">
        <v>16500</v>
      </c>
      <c r="G182" s="33"/>
      <c r="H182" s="2">
        <v>16500</v>
      </c>
    </row>
    <row r="183" spans="1:8" ht="26.25">
      <c r="A183" s="37"/>
      <c r="B183" s="34"/>
      <c r="C183" s="48"/>
      <c r="D183" s="34"/>
      <c r="E183" s="34" t="s">
        <v>154</v>
      </c>
      <c r="F183" s="2">
        <v>28900</v>
      </c>
      <c r="G183" s="33"/>
      <c r="H183" s="2">
        <v>28900</v>
      </c>
    </row>
    <row r="184" spans="1:8" ht="26.25">
      <c r="A184" s="37"/>
      <c r="B184" s="34"/>
      <c r="C184" s="48"/>
      <c r="D184" s="34"/>
      <c r="E184" s="34" t="s">
        <v>155</v>
      </c>
      <c r="F184" s="2">
        <v>13000</v>
      </c>
      <c r="G184" s="33"/>
      <c r="H184" s="2">
        <v>13000</v>
      </c>
    </row>
    <row r="185" spans="1:8" ht="26.25">
      <c r="A185" s="37"/>
      <c r="B185" s="34"/>
      <c r="C185" s="48"/>
      <c r="D185" s="34"/>
      <c r="E185" s="34" t="s">
        <v>156</v>
      </c>
      <c r="F185" s="2">
        <v>45000</v>
      </c>
      <c r="G185" s="33"/>
      <c r="H185" s="2">
        <v>45000</v>
      </c>
    </row>
    <row r="186" spans="1:8" ht="26.25">
      <c r="A186" s="37"/>
      <c r="B186" s="34"/>
      <c r="C186" s="48"/>
      <c r="D186" s="34"/>
      <c r="E186" s="34" t="s">
        <v>157</v>
      </c>
      <c r="F186" s="2">
        <v>13000</v>
      </c>
      <c r="G186" s="33"/>
      <c r="H186" s="2">
        <v>13000</v>
      </c>
    </row>
    <row r="187" spans="1:8" ht="26.25">
      <c r="A187" s="37"/>
      <c r="B187" s="34"/>
      <c r="C187" s="48"/>
      <c r="D187" s="34"/>
      <c r="E187" s="34" t="s">
        <v>158</v>
      </c>
      <c r="F187" s="2">
        <v>16130</v>
      </c>
      <c r="G187" s="33"/>
      <c r="H187" s="2">
        <v>16130</v>
      </c>
    </row>
    <row r="188" spans="1:8" ht="26.25">
      <c r="A188" s="37"/>
      <c r="B188" s="34"/>
      <c r="C188" s="48"/>
      <c r="D188" s="34"/>
      <c r="E188" s="34" t="s">
        <v>162</v>
      </c>
      <c r="F188" s="2">
        <v>3350</v>
      </c>
      <c r="G188" s="33"/>
      <c r="H188" s="2">
        <v>3350</v>
      </c>
    </row>
    <row r="189" spans="1:8" ht="26.25">
      <c r="A189" s="37"/>
      <c r="B189" s="34"/>
      <c r="C189" s="48"/>
      <c r="D189" s="34"/>
      <c r="E189" s="34" t="s">
        <v>159</v>
      </c>
      <c r="F189" s="2">
        <v>5500</v>
      </c>
      <c r="G189" s="33"/>
      <c r="H189" s="2">
        <v>5500</v>
      </c>
    </row>
    <row r="190" spans="1:8" ht="26.25">
      <c r="A190" s="37"/>
      <c r="B190" s="34"/>
      <c r="C190" s="48"/>
      <c r="D190" s="34"/>
      <c r="E190" s="34" t="s">
        <v>161</v>
      </c>
      <c r="F190" s="2">
        <v>8850</v>
      </c>
      <c r="G190" s="33"/>
      <c r="H190" s="2">
        <v>8850</v>
      </c>
    </row>
    <row r="191" spans="1:8" ht="26.25">
      <c r="A191" s="37"/>
      <c r="B191" s="34"/>
      <c r="C191" s="48"/>
      <c r="D191" s="34"/>
      <c r="E191" s="34" t="s">
        <v>160</v>
      </c>
      <c r="F191" s="2">
        <v>2300</v>
      </c>
      <c r="G191" s="33"/>
      <c r="H191" s="2">
        <v>2300</v>
      </c>
    </row>
    <row r="192" spans="1:8" ht="13.5">
      <c r="A192" s="37"/>
      <c r="B192" s="34"/>
      <c r="C192" s="48" t="s">
        <v>344</v>
      </c>
      <c r="D192" s="34"/>
      <c r="E192" s="4"/>
      <c r="F192" s="7">
        <f>SUM(F193:F212)</f>
        <v>253370</v>
      </c>
      <c r="G192" s="7"/>
      <c r="H192" s="7">
        <f>SUM(H193:H212)</f>
        <v>253370</v>
      </c>
    </row>
    <row r="193" spans="1:8" ht="52.5">
      <c r="A193" s="37"/>
      <c r="B193" s="34"/>
      <c r="C193" s="48"/>
      <c r="D193" s="34"/>
      <c r="E193" s="34" t="s">
        <v>163</v>
      </c>
      <c r="F193" s="2">
        <v>24060</v>
      </c>
      <c r="G193" s="33"/>
      <c r="H193" s="2">
        <v>24060</v>
      </c>
    </row>
    <row r="194" spans="1:8" ht="26.25">
      <c r="A194" s="37"/>
      <c r="B194" s="34"/>
      <c r="C194" s="48"/>
      <c r="D194" s="34"/>
      <c r="E194" s="34" t="s">
        <v>164</v>
      </c>
      <c r="F194" s="2">
        <v>3020</v>
      </c>
      <c r="G194" s="33"/>
      <c r="H194" s="2">
        <v>3020</v>
      </c>
    </row>
    <row r="195" spans="1:8" ht="26.25">
      <c r="A195" s="37"/>
      <c r="B195" s="34"/>
      <c r="C195" s="48"/>
      <c r="D195" s="34"/>
      <c r="E195" s="34" t="s">
        <v>165</v>
      </c>
      <c r="F195" s="2">
        <v>3100</v>
      </c>
      <c r="G195" s="33"/>
      <c r="H195" s="2">
        <v>3100</v>
      </c>
    </row>
    <row r="196" spans="1:8" ht="39">
      <c r="A196" s="37"/>
      <c r="B196" s="34"/>
      <c r="C196" s="48"/>
      <c r="D196" s="34"/>
      <c r="E196" s="34" t="s">
        <v>166</v>
      </c>
      <c r="F196" s="2">
        <v>32550</v>
      </c>
      <c r="G196" s="33"/>
      <c r="H196" s="2">
        <v>32550</v>
      </c>
    </row>
    <row r="197" spans="1:8" ht="52.5">
      <c r="A197" s="37"/>
      <c r="B197" s="34"/>
      <c r="C197" s="48"/>
      <c r="D197" s="34"/>
      <c r="E197" s="34" t="s">
        <v>167</v>
      </c>
      <c r="F197" s="2">
        <v>11800</v>
      </c>
      <c r="G197" s="33"/>
      <c r="H197" s="2">
        <v>11800</v>
      </c>
    </row>
    <row r="198" spans="1:8" ht="26.25">
      <c r="A198" s="37"/>
      <c r="B198" s="34"/>
      <c r="C198" s="48"/>
      <c r="D198" s="34"/>
      <c r="E198" s="34" t="s">
        <v>168</v>
      </c>
      <c r="F198" s="2">
        <v>2900</v>
      </c>
      <c r="G198" s="33"/>
      <c r="H198" s="2">
        <v>2900</v>
      </c>
    </row>
    <row r="199" spans="1:8" ht="66">
      <c r="A199" s="37"/>
      <c r="B199" s="34"/>
      <c r="C199" s="48"/>
      <c r="D199" s="34"/>
      <c r="E199" s="34" t="s">
        <v>169</v>
      </c>
      <c r="F199" s="2">
        <v>17800</v>
      </c>
      <c r="G199" s="33"/>
      <c r="H199" s="2">
        <v>17800</v>
      </c>
    </row>
    <row r="200" spans="1:8" ht="13.5">
      <c r="A200" s="37"/>
      <c r="B200" s="34"/>
      <c r="C200" s="48"/>
      <c r="D200" s="34"/>
      <c r="E200" s="34" t="s">
        <v>170</v>
      </c>
      <c r="F200" s="2">
        <v>1300</v>
      </c>
      <c r="G200" s="33"/>
      <c r="H200" s="2">
        <v>1300</v>
      </c>
    </row>
    <row r="201" spans="1:8" ht="26.25">
      <c r="A201" s="37"/>
      <c r="B201" s="34"/>
      <c r="C201" s="48"/>
      <c r="D201" s="34"/>
      <c r="E201" s="34" t="s">
        <v>171</v>
      </c>
      <c r="F201" s="2">
        <v>32400</v>
      </c>
      <c r="G201" s="33"/>
      <c r="H201" s="2">
        <v>32400</v>
      </c>
    </row>
    <row r="202" spans="1:8" ht="26.25">
      <c r="A202" s="37"/>
      <c r="B202" s="34"/>
      <c r="C202" s="48"/>
      <c r="D202" s="34"/>
      <c r="E202" s="34" t="s">
        <v>172</v>
      </c>
      <c r="F202" s="2">
        <v>16500</v>
      </c>
      <c r="G202" s="33"/>
      <c r="H202" s="2">
        <v>16500</v>
      </c>
    </row>
    <row r="203" spans="1:8" ht="13.5">
      <c r="A203" s="37"/>
      <c r="B203" s="34"/>
      <c r="C203" s="48"/>
      <c r="D203" s="34"/>
      <c r="E203" s="34" t="s">
        <v>173</v>
      </c>
      <c r="F203" s="2">
        <v>16700</v>
      </c>
      <c r="G203" s="33"/>
      <c r="H203" s="2">
        <v>16700</v>
      </c>
    </row>
    <row r="204" spans="1:8" ht="26.25">
      <c r="A204" s="37"/>
      <c r="B204" s="34"/>
      <c r="C204" s="48"/>
      <c r="D204" s="34"/>
      <c r="E204" s="34" t="s">
        <v>174</v>
      </c>
      <c r="F204" s="2">
        <v>21960</v>
      </c>
      <c r="G204" s="33"/>
      <c r="H204" s="2">
        <v>21960</v>
      </c>
    </row>
    <row r="205" spans="1:8" ht="26.25">
      <c r="A205" s="37"/>
      <c r="B205" s="34"/>
      <c r="C205" s="48"/>
      <c r="D205" s="34"/>
      <c r="E205" s="34" t="s">
        <v>175</v>
      </c>
      <c r="F205" s="2">
        <v>5100</v>
      </c>
      <c r="G205" s="33"/>
      <c r="H205" s="2">
        <v>5100</v>
      </c>
    </row>
    <row r="206" spans="1:8" ht="26.25">
      <c r="A206" s="37"/>
      <c r="B206" s="34"/>
      <c r="C206" s="48"/>
      <c r="D206" s="34"/>
      <c r="E206" s="34" t="s">
        <v>176</v>
      </c>
      <c r="F206" s="2">
        <v>3100</v>
      </c>
      <c r="G206" s="33"/>
      <c r="H206" s="2">
        <v>3100</v>
      </c>
    </row>
    <row r="207" spans="1:8" ht="13.5">
      <c r="A207" s="37"/>
      <c r="B207" s="34"/>
      <c r="C207" s="48"/>
      <c r="D207" s="34"/>
      <c r="E207" s="34" t="s">
        <v>177</v>
      </c>
      <c r="F207" s="2">
        <v>1180</v>
      </c>
      <c r="G207" s="33"/>
      <c r="H207" s="2">
        <v>1180</v>
      </c>
    </row>
    <row r="208" spans="1:8" ht="26.25">
      <c r="A208" s="37"/>
      <c r="B208" s="34"/>
      <c r="C208" s="48"/>
      <c r="D208" s="34"/>
      <c r="E208" s="34" t="s">
        <v>178</v>
      </c>
      <c r="F208" s="2">
        <v>5100</v>
      </c>
      <c r="G208" s="33"/>
      <c r="H208" s="2">
        <v>5100</v>
      </c>
    </row>
    <row r="209" spans="1:8" ht="26.25">
      <c r="A209" s="37"/>
      <c r="B209" s="34"/>
      <c r="C209" s="48"/>
      <c r="D209" s="34"/>
      <c r="E209" s="34" t="s">
        <v>179</v>
      </c>
      <c r="F209" s="2">
        <v>46700</v>
      </c>
      <c r="G209" s="33"/>
      <c r="H209" s="2">
        <v>46700</v>
      </c>
    </row>
    <row r="210" spans="1:8" ht="26.25">
      <c r="A210" s="37"/>
      <c r="B210" s="34"/>
      <c r="C210" s="48"/>
      <c r="D210" s="34"/>
      <c r="E210" s="34" t="s">
        <v>112</v>
      </c>
      <c r="F210" s="2">
        <v>2700</v>
      </c>
      <c r="G210" s="33"/>
      <c r="H210" s="2">
        <v>2700</v>
      </c>
    </row>
    <row r="211" spans="1:8" ht="26.25">
      <c r="A211" s="37"/>
      <c r="B211" s="34"/>
      <c r="C211" s="48"/>
      <c r="D211" s="34"/>
      <c r="E211" s="34" t="s">
        <v>180</v>
      </c>
      <c r="F211" s="2">
        <v>2600</v>
      </c>
      <c r="G211" s="33"/>
      <c r="H211" s="2">
        <v>2600</v>
      </c>
    </row>
    <row r="212" spans="1:8" ht="26.25">
      <c r="A212" s="37"/>
      <c r="B212" s="34"/>
      <c r="C212" s="48"/>
      <c r="D212" s="34"/>
      <c r="E212" s="34" t="s">
        <v>181</v>
      </c>
      <c r="F212" s="2">
        <v>2800</v>
      </c>
      <c r="G212" s="33"/>
      <c r="H212" s="2">
        <v>2800</v>
      </c>
    </row>
    <row r="213" spans="1:8" ht="15.75" customHeight="1">
      <c r="A213" s="37"/>
      <c r="B213" s="34"/>
      <c r="C213" s="48" t="s">
        <v>345</v>
      </c>
      <c r="D213" s="34"/>
      <c r="E213" s="4"/>
      <c r="F213" s="7">
        <f>SUM(F214:F248)</f>
        <v>250500</v>
      </c>
      <c r="G213" s="7"/>
      <c r="H213" s="7">
        <f>SUM(H214:H248)</f>
        <v>250500</v>
      </c>
    </row>
    <row r="214" spans="1:8" ht="26.25">
      <c r="A214" s="37"/>
      <c r="B214" s="34"/>
      <c r="C214" s="48"/>
      <c r="D214" s="34"/>
      <c r="E214" s="34" t="s">
        <v>182</v>
      </c>
      <c r="F214" s="2">
        <v>18000</v>
      </c>
      <c r="G214" s="33"/>
      <c r="H214" s="2">
        <v>18000</v>
      </c>
    </row>
    <row r="215" spans="1:8" ht="26.25">
      <c r="A215" s="37"/>
      <c r="B215" s="34"/>
      <c r="C215" s="48"/>
      <c r="D215" s="34"/>
      <c r="E215" s="34" t="s">
        <v>346</v>
      </c>
      <c r="F215" s="2">
        <v>4000</v>
      </c>
      <c r="G215" s="33"/>
      <c r="H215" s="2">
        <v>4000</v>
      </c>
    </row>
    <row r="216" spans="1:8" ht="26.25">
      <c r="A216" s="37"/>
      <c r="B216" s="34"/>
      <c r="C216" s="48"/>
      <c r="D216" s="34"/>
      <c r="E216" s="34" t="s">
        <v>183</v>
      </c>
      <c r="F216" s="2">
        <v>4500</v>
      </c>
      <c r="G216" s="33"/>
      <c r="H216" s="2">
        <v>4500</v>
      </c>
    </row>
    <row r="217" spans="1:8" ht="26.25">
      <c r="A217" s="37"/>
      <c r="B217" s="34"/>
      <c r="C217" s="48"/>
      <c r="D217" s="34"/>
      <c r="E217" s="34" t="s">
        <v>184</v>
      </c>
      <c r="F217" s="2">
        <v>27100</v>
      </c>
      <c r="G217" s="33"/>
      <c r="H217" s="2">
        <v>27100</v>
      </c>
    </row>
    <row r="218" spans="1:8" ht="26.25">
      <c r="A218" s="37"/>
      <c r="B218" s="34"/>
      <c r="C218" s="48"/>
      <c r="D218" s="34"/>
      <c r="E218" s="34" t="s">
        <v>215</v>
      </c>
      <c r="F218" s="2">
        <v>16450</v>
      </c>
      <c r="G218" s="33"/>
      <c r="H218" s="2">
        <v>16450</v>
      </c>
    </row>
    <row r="219" spans="1:8" ht="26.25">
      <c r="A219" s="37"/>
      <c r="B219" s="34"/>
      <c r="C219" s="48"/>
      <c r="D219" s="34"/>
      <c r="E219" s="34" t="s">
        <v>185</v>
      </c>
      <c r="F219" s="2">
        <v>16500</v>
      </c>
      <c r="G219" s="33"/>
      <c r="H219" s="2">
        <v>16500</v>
      </c>
    </row>
    <row r="220" spans="1:8" ht="26.25">
      <c r="A220" s="37"/>
      <c r="B220" s="34"/>
      <c r="C220" s="48"/>
      <c r="D220" s="34"/>
      <c r="E220" s="34" t="s">
        <v>186</v>
      </c>
      <c r="F220" s="2">
        <v>1600</v>
      </c>
      <c r="G220" s="33"/>
      <c r="H220" s="2">
        <v>1600</v>
      </c>
    </row>
    <row r="221" spans="1:8" ht="26.25">
      <c r="A221" s="37"/>
      <c r="B221" s="34"/>
      <c r="C221" s="48"/>
      <c r="D221" s="34"/>
      <c r="E221" s="34" t="s">
        <v>187</v>
      </c>
      <c r="F221" s="2">
        <v>26500</v>
      </c>
      <c r="G221" s="33"/>
      <c r="H221" s="2">
        <v>26500</v>
      </c>
    </row>
    <row r="222" spans="1:8" ht="26.25">
      <c r="A222" s="37"/>
      <c r="B222" s="34"/>
      <c r="C222" s="48"/>
      <c r="D222" s="34"/>
      <c r="E222" s="34" t="s">
        <v>188</v>
      </c>
      <c r="F222" s="2">
        <v>3100</v>
      </c>
      <c r="G222" s="33"/>
      <c r="H222" s="2">
        <v>3100</v>
      </c>
    </row>
    <row r="223" spans="1:8" ht="13.5">
      <c r="A223" s="37"/>
      <c r="B223" s="34"/>
      <c r="C223" s="48"/>
      <c r="D223" s="34"/>
      <c r="E223" s="34" t="s">
        <v>189</v>
      </c>
      <c r="F223" s="2">
        <v>10050</v>
      </c>
      <c r="G223" s="33"/>
      <c r="H223" s="2">
        <v>10050</v>
      </c>
    </row>
    <row r="224" spans="1:8" ht="26.25">
      <c r="A224" s="37"/>
      <c r="B224" s="34"/>
      <c r="C224" s="48"/>
      <c r="D224" s="34"/>
      <c r="E224" s="34" t="s">
        <v>190</v>
      </c>
      <c r="F224" s="2">
        <v>6500</v>
      </c>
      <c r="G224" s="33"/>
      <c r="H224" s="2">
        <v>6500</v>
      </c>
    </row>
    <row r="225" spans="1:8" ht="26.25">
      <c r="A225" s="37"/>
      <c r="B225" s="34"/>
      <c r="C225" s="48"/>
      <c r="D225" s="34"/>
      <c r="E225" s="34" t="s">
        <v>191</v>
      </c>
      <c r="F225" s="2">
        <v>500</v>
      </c>
      <c r="G225" s="33"/>
      <c r="H225" s="2">
        <v>500</v>
      </c>
    </row>
    <row r="226" spans="1:8" ht="26.25">
      <c r="A226" s="37"/>
      <c r="B226" s="34"/>
      <c r="C226" s="48"/>
      <c r="D226" s="34"/>
      <c r="E226" s="34" t="s">
        <v>192</v>
      </c>
      <c r="F226" s="2">
        <v>1300</v>
      </c>
      <c r="G226" s="33"/>
      <c r="H226" s="2">
        <v>1300</v>
      </c>
    </row>
    <row r="227" spans="1:8" ht="26.25">
      <c r="A227" s="37"/>
      <c r="B227" s="34"/>
      <c r="C227" s="48"/>
      <c r="D227" s="34"/>
      <c r="E227" s="34" t="s">
        <v>193</v>
      </c>
      <c r="F227" s="2">
        <v>3700</v>
      </c>
      <c r="G227" s="33"/>
      <c r="H227" s="2">
        <v>3700</v>
      </c>
    </row>
    <row r="228" spans="1:8" ht="13.5">
      <c r="A228" s="37"/>
      <c r="B228" s="34"/>
      <c r="C228" s="48"/>
      <c r="D228" s="34"/>
      <c r="E228" s="34" t="s">
        <v>194</v>
      </c>
      <c r="F228" s="2">
        <v>250</v>
      </c>
      <c r="G228" s="33"/>
      <c r="H228" s="2">
        <v>250</v>
      </c>
    </row>
    <row r="229" spans="1:8" ht="13.5">
      <c r="A229" s="37"/>
      <c r="B229" s="34"/>
      <c r="C229" s="48"/>
      <c r="D229" s="34"/>
      <c r="E229" s="34" t="s">
        <v>195</v>
      </c>
      <c r="F229" s="2">
        <v>130</v>
      </c>
      <c r="G229" s="33"/>
      <c r="H229" s="2">
        <v>130</v>
      </c>
    </row>
    <row r="230" spans="1:8" ht="39">
      <c r="A230" s="37"/>
      <c r="B230" s="34"/>
      <c r="C230" s="48"/>
      <c r="D230" s="34"/>
      <c r="E230" s="34" t="s">
        <v>196</v>
      </c>
      <c r="F230" s="2">
        <v>680</v>
      </c>
      <c r="G230" s="33"/>
      <c r="H230" s="2">
        <v>680</v>
      </c>
    </row>
    <row r="231" spans="1:8" ht="26.25">
      <c r="A231" s="37"/>
      <c r="B231" s="34"/>
      <c r="C231" s="48"/>
      <c r="D231" s="34"/>
      <c r="E231" s="34" t="s">
        <v>197</v>
      </c>
      <c r="F231" s="2">
        <v>730</v>
      </c>
      <c r="G231" s="33"/>
      <c r="H231" s="2">
        <v>730</v>
      </c>
    </row>
    <row r="232" spans="1:8" ht="26.25">
      <c r="A232" s="37"/>
      <c r="B232" s="34"/>
      <c r="C232" s="48"/>
      <c r="D232" s="34"/>
      <c r="E232" s="34" t="s">
        <v>198</v>
      </c>
      <c r="F232" s="2">
        <v>250</v>
      </c>
      <c r="G232" s="33"/>
      <c r="H232" s="2">
        <v>250</v>
      </c>
    </row>
    <row r="233" spans="1:8" ht="26.25">
      <c r="A233" s="37"/>
      <c r="B233" s="34"/>
      <c r="C233" s="48"/>
      <c r="D233" s="34"/>
      <c r="E233" s="34" t="s">
        <v>199</v>
      </c>
      <c r="F233" s="2">
        <v>250</v>
      </c>
      <c r="G233" s="33"/>
      <c r="H233" s="2">
        <v>250</v>
      </c>
    </row>
    <row r="234" spans="1:8" ht="26.25">
      <c r="A234" s="37"/>
      <c r="B234" s="34"/>
      <c r="C234" s="48"/>
      <c r="D234" s="34"/>
      <c r="E234" s="34" t="s">
        <v>200</v>
      </c>
      <c r="F234" s="2">
        <v>160</v>
      </c>
      <c r="G234" s="33"/>
      <c r="H234" s="2">
        <v>160</v>
      </c>
    </row>
    <row r="235" spans="1:8" ht="26.25">
      <c r="A235" s="37"/>
      <c r="B235" s="34"/>
      <c r="C235" s="48"/>
      <c r="D235" s="34"/>
      <c r="E235" s="34" t="s">
        <v>201</v>
      </c>
      <c r="F235" s="2">
        <v>600</v>
      </c>
      <c r="G235" s="33"/>
      <c r="H235" s="2">
        <v>600</v>
      </c>
    </row>
    <row r="236" spans="1:8" ht="26.25">
      <c r="A236" s="37"/>
      <c r="B236" s="34"/>
      <c r="C236" s="48"/>
      <c r="D236" s="34"/>
      <c r="E236" s="34" t="s">
        <v>202</v>
      </c>
      <c r="F236" s="2">
        <v>160</v>
      </c>
      <c r="G236" s="33"/>
      <c r="H236" s="2">
        <v>160</v>
      </c>
    </row>
    <row r="237" spans="1:8" ht="13.5">
      <c r="A237" s="37"/>
      <c r="B237" s="34"/>
      <c r="C237" s="48"/>
      <c r="D237" s="34"/>
      <c r="E237" s="34" t="s">
        <v>203</v>
      </c>
      <c r="F237" s="2">
        <v>430</v>
      </c>
      <c r="G237" s="33"/>
      <c r="H237" s="2">
        <v>430</v>
      </c>
    </row>
    <row r="238" spans="1:8" ht="26.25">
      <c r="A238" s="37"/>
      <c r="B238" s="34"/>
      <c r="C238" s="48"/>
      <c r="D238" s="34"/>
      <c r="E238" s="34" t="s">
        <v>204</v>
      </c>
      <c r="F238" s="2">
        <v>100</v>
      </c>
      <c r="G238" s="33"/>
      <c r="H238" s="2">
        <v>100</v>
      </c>
    </row>
    <row r="239" spans="1:8" ht="26.25">
      <c r="A239" s="37"/>
      <c r="B239" s="34"/>
      <c r="C239" s="48"/>
      <c r="D239" s="34"/>
      <c r="E239" s="34" t="s">
        <v>205</v>
      </c>
      <c r="F239" s="2">
        <v>110</v>
      </c>
      <c r="G239" s="33"/>
      <c r="H239" s="2">
        <v>110</v>
      </c>
    </row>
    <row r="240" spans="1:8" ht="26.25">
      <c r="A240" s="37"/>
      <c r="B240" s="34"/>
      <c r="C240" s="48"/>
      <c r="D240" s="34"/>
      <c r="E240" s="34" t="s">
        <v>206</v>
      </c>
      <c r="F240" s="2">
        <v>140</v>
      </c>
      <c r="G240" s="33"/>
      <c r="H240" s="2">
        <v>140</v>
      </c>
    </row>
    <row r="241" spans="1:8" ht="26.25">
      <c r="A241" s="37"/>
      <c r="B241" s="34"/>
      <c r="C241" s="48"/>
      <c r="D241" s="34"/>
      <c r="E241" s="34" t="s">
        <v>207</v>
      </c>
      <c r="F241" s="2">
        <v>200</v>
      </c>
      <c r="G241" s="33"/>
      <c r="H241" s="2">
        <v>200</v>
      </c>
    </row>
    <row r="242" spans="1:8" ht="26.25">
      <c r="A242" s="37"/>
      <c r="B242" s="34"/>
      <c r="C242" s="48"/>
      <c r="D242" s="34"/>
      <c r="E242" s="34" t="s">
        <v>208</v>
      </c>
      <c r="F242" s="2">
        <v>210</v>
      </c>
      <c r="G242" s="33"/>
      <c r="H242" s="2">
        <v>210</v>
      </c>
    </row>
    <row r="243" spans="1:8" ht="26.25">
      <c r="A243" s="37"/>
      <c r="B243" s="34"/>
      <c r="C243" s="48"/>
      <c r="D243" s="34"/>
      <c r="E243" s="34" t="s">
        <v>209</v>
      </c>
      <c r="F243" s="2">
        <v>680</v>
      </c>
      <c r="G243" s="33"/>
      <c r="H243" s="2">
        <v>680</v>
      </c>
    </row>
    <row r="244" spans="1:8" ht="26.25">
      <c r="A244" s="37"/>
      <c r="B244" s="34"/>
      <c r="C244" s="48"/>
      <c r="D244" s="34"/>
      <c r="E244" s="34" t="s">
        <v>210</v>
      </c>
      <c r="F244" s="2">
        <v>2900</v>
      </c>
      <c r="G244" s="33"/>
      <c r="H244" s="2">
        <v>2900</v>
      </c>
    </row>
    <row r="245" spans="1:8" ht="26.25">
      <c r="A245" s="37"/>
      <c r="B245" s="34"/>
      <c r="C245" s="48"/>
      <c r="D245" s="34"/>
      <c r="E245" s="34" t="s">
        <v>211</v>
      </c>
      <c r="F245" s="2">
        <v>2770</v>
      </c>
      <c r="G245" s="33"/>
      <c r="H245" s="2">
        <v>2770</v>
      </c>
    </row>
    <row r="246" spans="1:8" ht="26.25">
      <c r="A246" s="37"/>
      <c r="B246" s="34"/>
      <c r="C246" s="48"/>
      <c r="D246" s="34"/>
      <c r="E246" s="34" t="s">
        <v>212</v>
      </c>
      <c r="F246" s="2">
        <v>7000</v>
      </c>
      <c r="G246" s="33"/>
      <c r="H246" s="2">
        <v>7000</v>
      </c>
    </row>
    <row r="247" spans="1:8" ht="39">
      <c r="A247" s="37"/>
      <c r="B247" s="34"/>
      <c r="C247" s="48"/>
      <c r="D247" s="34"/>
      <c r="E247" s="34" t="s">
        <v>213</v>
      </c>
      <c r="F247" s="2">
        <v>39200</v>
      </c>
      <c r="G247" s="33"/>
      <c r="H247" s="2">
        <v>39200</v>
      </c>
    </row>
    <row r="248" spans="1:8" ht="39">
      <c r="A248" s="37"/>
      <c r="B248" s="34"/>
      <c r="C248" s="48"/>
      <c r="D248" s="34"/>
      <c r="E248" s="34" t="s">
        <v>214</v>
      </c>
      <c r="F248" s="2">
        <v>53750</v>
      </c>
      <c r="G248" s="33"/>
      <c r="H248" s="2">
        <v>53750</v>
      </c>
    </row>
    <row r="249" spans="1:8" ht="13.5">
      <c r="A249" s="37"/>
      <c r="B249" s="34"/>
      <c r="C249" s="48" t="s">
        <v>347</v>
      </c>
      <c r="D249" s="34"/>
      <c r="E249" s="4"/>
      <c r="F249" s="7">
        <f>SUM(F250:F257)</f>
        <v>388100</v>
      </c>
      <c r="G249" s="7">
        <f>SUM(G250:G257)</f>
        <v>0</v>
      </c>
      <c r="H249" s="7">
        <f>SUM(H250:H257)</f>
        <v>388100</v>
      </c>
    </row>
    <row r="250" spans="1:8" ht="39">
      <c r="A250" s="37"/>
      <c r="B250" s="34"/>
      <c r="C250" s="48"/>
      <c r="D250" s="34"/>
      <c r="E250" s="34" t="s">
        <v>216</v>
      </c>
      <c r="F250" s="2">
        <v>23800</v>
      </c>
      <c r="G250" s="33"/>
      <c r="H250" s="2">
        <v>23800</v>
      </c>
    </row>
    <row r="251" spans="1:8" ht="39">
      <c r="A251" s="37"/>
      <c r="B251" s="34"/>
      <c r="C251" s="48"/>
      <c r="D251" s="34"/>
      <c r="E251" s="34" t="s">
        <v>217</v>
      </c>
      <c r="F251" s="2">
        <v>3100</v>
      </c>
      <c r="G251" s="33"/>
      <c r="H251" s="2">
        <v>3100</v>
      </c>
    </row>
    <row r="252" spans="1:8" ht="66">
      <c r="A252" s="37"/>
      <c r="B252" s="34"/>
      <c r="C252" s="48"/>
      <c r="D252" s="34"/>
      <c r="E252" s="34" t="s">
        <v>218</v>
      </c>
      <c r="F252" s="2">
        <v>86000</v>
      </c>
      <c r="G252" s="33"/>
      <c r="H252" s="2">
        <v>86000</v>
      </c>
    </row>
    <row r="253" spans="1:8" ht="39">
      <c r="A253" s="37"/>
      <c r="B253" s="34"/>
      <c r="C253" s="48"/>
      <c r="D253" s="34"/>
      <c r="E253" s="34" t="s">
        <v>219</v>
      </c>
      <c r="F253" s="2">
        <v>58300</v>
      </c>
      <c r="G253" s="33"/>
      <c r="H253" s="2">
        <v>58300</v>
      </c>
    </row>
    <row r="254" spans="1:8" ht="26.25">
      <c r="A254" s="37"/>
      <c r="B254" s="34"/>
      <c r="C254" s="48"/>
      <c r="D254" s="34"/>
      <c r="E254" s="34" t="s">
        <v>220</v>
      </c>
      <c r="F254" s="2">
        <v>1600</v>
      </c>
      <c r="G254" s="33"/>
      <c r="H254" s="2">
        <v>1600</v>
      </c>
    </row>
    <row r="255" spans="1:8" ht="40.5" customHeight="1">
      <c r="A255" s="37"/>
      <c r="B255" s="34"/>
      <c r="C255" s="48"/>
      <c r="D255" s="34"/>
      <c r="E255" s="34" t="s">
        <v>221</v>
      </c>
      <c r="F255" s="2">
        <v>16300</v>
      </c>
      <c r="G255" s="33"/>
      <c r="H255" s="2">
        <v>16300</v>
      </c>
    </row>
    <row r="256" spans="1:8" ht="24.75" customHeight="1">
      <c r="A256" s="37"/>
      <c r="B256" s="34"/>
      <c r="C256" s="48"/>
      <c r="D256" s="34"/>
      <c r="E256" s="34" t="s">
        <v>90</v>
      </c>
      <c r="F256" s="2">
        <v>104000</v>
      </c>
      <c r="G256" s="33"/>
      <c r="H256" s="2">
        <v>104000</v>
      </c>
    </row>
    <row r="257" spans="1:8" ht="26.25">
      <c r="A257" s="37"/>
      <c r="B257" s="34"/>
      <c r="C257" s="48"/>
      <c r="D257" s="34"/>
      <c r="E257" s="34" t="s">
        <v>222</v>
      </c>
      <c r="F257" s="2">
        <v>95000</v>
      </c>
      <c r="G257" s="33"/>
      <c r="H257" s="2">
        <v>95000</v>
      </c>
    </row>
    <row r="258" spans="1:8" ht="13.5">
      <c r="A258" s="37"/>
      <c r="B258" s="34"/>
      <c r="C258" s="48" t="s">
        <v>348</v>
      </c>
      <c r="D258" s="34"/>
      <c r="E258" s="4"/>
      <c r="F258" s="7">
        <f>SUM(F259:F265)</f>
        <v>85070</v>
      </c>
      <c r="G258" s="7"/>
      <c r="H258" s="7">
        <f>SUM(H259:H265)</f>
        <v>85070</v>
      </c>
    </row>
    <row r="259" spans="1:8" ht="26.25">
      <c r="A259" s="37"/>
      <c r="B259" s="34"/>
      <c r="C259" s="48"/>
      <c r="D259" s="34"/>
      <c r="E259" s="34" t="s">
        <v>150</v>
      </c>
      <c r="F259" s="2">
        <v>20000</v>
      </c>
      <c r="G259" s="33"/>
      <c r="H259" s="2">
        <v>20000</v>
      </c>
    </row>
    <row r="260" spans="1:8" ht="26.25">
      <c r="A260" s="37"/>
      <c r="B260" s="34"/>
      <c r="C260" s="48"/>
      <c r="D260" s="34"/>
      <c r="E260" s="34" t="s">
        <v>151</v>
      </c>
      <c r="F260" s="2">
        <v>5300</v>
      </c>
      <c r="G260" s="33"/>
      <c r="H260" s="2">
        <v>5300</v>
      </c>
    </row>
    <row r="261" spans="1:8" ht="26.25">
      <c r="A261" s="37"/>
      <c r="B261" s="34"/>
      <c r="C261" s="48"/>
      <c r="D261" s="34"/>
      <c r="E261" s="34" t="s">
        <v>223</v>
      </c>
      <c r="F261" s="2">
        <v>8000</v>
      </c>
      <c r="G261" s="33"/>
      <c r="H261" s="2">
        <v>8000</v>
      </c>
    </row>
    <row r="262" spans="1:8" ht="26.25">
      <c r="A262" s="37"/>
      <c r="B262" s="34"/>
      <c r="C262" s="48"/>
      <c r="D262" s="34"/>
      <c r="E262" s="34" t="s">
        <v>145</v>
      </c>
      <c r="F262" s="2">
        <v>2500</v>
      </c>
      <c r="G262" s="33"/>
      <c r="H262" s="2">
        <v>2500</v>
      </c>
    </row>
    <row r="263" spans="1:8" ht="26.25">
      <c r="A263" s="37"/>
      <c r="B263" s="34"/>
      <c r="C263" s="48"/>
      <c r="D263" s="34"/>
      <c r="E263" s="34" t="s">
        <v>141</v>
      </c>
      <c r="F263" s="2">
        <v>4500</v>
      </c>
      <c r="G263" s="33"/>
      <c r="H263" s="2">
        <v>4500</v>
      </c>
    </row>
    <row r="264" spans="1:8" ht="66">
      <c r="A264" s="37"/>
      <c r="B264" s="34"/>
      <c r="C264" s="48"/>
      <c r="D264" s="34"/>
      <c r="E264" s="34" t="s">
        <v>224</v>
      </c>
      <c r="F264" s="2">
        <v>17770</v>
      </c>
      <c r="G264" s="33"/>
      <c r="H264" s="2">
        <v>17770</v>
      </c>
    </row>
    <row r="265" spans="1:8" ht="26.25">
      <c r="A265" s="37"/>
      <c r="B265" s="34"/>
      <c r="C265" s="48"/>
      <c r="D265" s="34"/>
      <c r="E265" s="34" t="s">
        <v>225</v>
      </c>
      <c r="F265" s="2">
        <v>27000</v>
      </c>
      <c r="G265" s="33"/>
      <c r="H265" s="2">
        <v>27000</v>
      </c>
    </row>
    <row r="266" spans="1:8" ht="13.5">
      <c r="A266" s="37"/>
      <c r="B266" s="34"/>
      <c r="C266" s="48" t="s">
        <v>349</v>
      </c>
      <c r="D266" s="34"/>
      <c r="E266" s="4"/>
      <c r="F266" s="7">
        <f>SUM(F267:F275)</f>
        <v>169600</v>
      </c>
      <c r="G266" s="7"/>
      <c r="H266" s="7">
        <f>SUM(H267:H275)</f>
        <v>169600</v>
      </c>
    </row>
    <row r="267" spans="1:8" ht="24.75" customHeight="1">
      <c r="A267" s="37"/>
      <c r="B267" s="34"/>
      <c r="C267" s="50"/>
      <c r="D267" s="34"/>
      <c r="E267" s="34" t="s">
        <v>101</v>
      </c>
      <c r="F267" s="2">
        <v>5000</v>
      </c>
      <c r="G267" s="33"/>
      <c r="H267" s="2">
        <v>5000</v>
      </c>
    </row>
    <row r="268" spans="1:8" ht="26.25">
      <c r="A268" s="37"/>
      <c r="B268" s="34"/>
      <c r="C268" s="50"/>
      <c r="D268" s="34"/>
      <c r="E268" s="34" t="s">
        <v>126</v>
      </c>
      <c r="F268" s="2">
        <v>21600</v>
      </c>
      <c r="G268" s="33"/>
      <c r="H268" s="2">
        <v>21600</v>
      </c>
    </row>
    <row r="269" spans="1:8" ht="26.25">
      <c r="A269" s="37"/>
      <c r="B269" s="34"/>
      <c r="C269" s="50"/>
      <c r="D269" s="34"/>
      <c r="E269" s="34" t="s">
        <v>141</v>
      </c>
      <c r="F269" s="2">
        <v>4500</v>
      </c>
      <c r="G269" s="33"/>
      <c r="H269" s="2">
        <v>4500</v>
      </c>
    </row>
    <row r="270" spans="1:8" ht="39">
      <c r="A270" s="37"/>
      <c r="B270" s="34"/>
      <c r="C270" s="50"/>
      <c r="D270" s="34"/>
      <c r="E270" s="34" t="s">
        <v>226</v>
      </c>
      <c r="F270" s="2">
        <v>3200</v>
      </c>
      <c r="G270" s="33"/>
      <c r="H270" s="2">
        <v>3200</v>
      </c>
    </row>
    <row r="271" spans="1:8" ht="26.25">
      <c r="A271" s="37"/>
      <c r="B271" s="34"/>
      <c r="C271" s="50"/>
      <c r="D271" s="34"/>
      <c r="E271" s="34" t="s">
        <v>227</v>
      </c>
      <c r="F271" s="2">
        <v>5700</v>
      </c>
      <c r="G271" s="33"/>
      <c r="H271" s="2">
        <v>5700</v>
      </c>
    </row>
    <row r="272" spans="1:8" ht="26.25" customHeight="1">
      <c r="A272" s="37"/>
      <c r="B272" s="34"/>
      <c r="C272" s="50"/>
      <c r="D272" s="34"/>
      <c r="E272" s="34" t="s">
        <v>228</v>
      </c>
      <c r="F272" s="2">
        <v>104000</v>
      </c>
      <c r="G272" s="33"/>
      <c r="H272" s="2">
        <v>104000</v>
      </c>
    </row>
    <row r="273" spans="1:8" ht="26.25">
      <c r="A273" s="37"/>
      <c r="B273" s="34"/>
      <c r="C273" s="50"/>
      <c r="D273" s="34"/>
      <c r="E273" s="34" t="s">
        <v>145</v>
      </c>
      <c r="F273" s="2">
        <v>2500</v>
      </c>
      <c r="G273" s="33"/>
      <c r="H273" s="2">
        <v>2500</v>
      </c>
    </row>
    <row r="274" spans="1:8" ht="26.25">
      <c r="A274" s="37"/>
      <c r="B274" s="34"/>
      <c r="C274" s="50"/>
      <c r="D274" s="34"/>
      <c r="E274" s="35" t="s">
        <v>229</v>
      </c>
      <c r="F274" s="2">
        <v>18000</v>
      </c>
      <c r="G274" s="33"/>
      <c r="H274" s="2">
        <v>18000</v>
      </c>
    </row>
    <row r="275" spans="1:8" ht="26.25">
      <c r="A275" s="37"/>
      <c r="B275" s="34"/>
      <c r="C275" s="50"/>
      <c r="D275" s="34"/>
      <c r="E275" s="34" t="s">
        <v>175</v>
      </c>
      <c r="F275" s="2">
        <v>5100</v>
      </c>
      <c r="G275" s="33"/>
      <c r="H275" s="2">
        <v>5100</v>
      </c>
    </row>
    <row r="276" spans="1:8" ht="13.5">
      <c r="A276" s="37"/>
      <c r="B276" s="34"/>
      <c r="C276" s="48" t="s">
        <v>350</v>
      </c>
      <c r="D276" s="34"/>
      <c r="E276" s="4"/>
      <c r="F276" s="7">
        <f>SUM(F277:F293)</f>
        <v>171700</v>
      </c>
      <c r="G276" s="7"/>
      <c r="H276" s="7">
        <f>SUM(H277:H293)</f>
        <v>204379</v>
      </c>
    </row>
    <row r="277" spans="1:8" ht="26.25">
      <c r="A277" s="37"/>
      <c r="B277" s="34"/>
      <c r="C277" s="48"/>
      <c r="D277" s="34"/>
      <c r="E277" s="34" t="s">
        <v>234</v>
      </c>
      <c r="F277" s="2">
        <v>34500</v>
      </c>
      <c r="G277" s="33" t="s">
        <v>496</v>
      </c>
      <c r="H277" s="2">
        <v>23880</v>
      </c>
    </row>
    <row r="278" spans="1:8" ht="26.25">
      <c r="A278" s="37"/>
      <c r="B278" s="34"/>
      <c r="C278" s="48"/>
      <c r="D278" s="34"/>
      <c r="E278" s="34" t="s">
        <v>230</v>
      </c>
      <c r="F278" s="2">
        <v>8900</v>
      </c>
      <c r="G278" s="33" t="s">
        <v>497</v>
      </c>
      <c r="H278" s="2">
        <v>5900</v>
      </c>
    </row>
    <row r="279" spans="1:8" ht="55.5" customHeight="1">
      <c r="A279" s="37"/>
      <c r="B279" s="34"/>
      <c r="C279" s="48"/>
      <c r="D279" s="34"/>
      <c r="E279" s="34" t="s">
        <v>235</v>
      </c>
      <c r="F279" s="2">
        <v>24750</v>
      </c>
      <c r="G279" s="34" t="s">
        <v>495</v>
      </c>
      <c r="H279" s="2">
        <v>26750</v>
      </c>
    </row>
    <row r="280" spans="1:8" ht="39">
      <c r="A280" s="37"/>
      <c r="B280" s="34"/>
      <c r="C280" s="48"/>
      <c r="D280" s="34"/>
      <c r="E280" s="34" t="s">
        <v>236</v>
      </c>
      <c r="F280" s="2">
        <v>11400</v>
      </c>
      <c r="G280" s="34" t="s">
        <v>498</v>
      </c>
      <c r="H280" s="2">
        <v>11232</v>
      </c>
    </row>
    <row r="281" spans="1:8" ht="26.25">
      <c r="A281" s="37"/>
      <c r="B281" s="34"/>
      <c r="C281" s="48"/>
      <c r="D281" s="34"/>
      <c r="E281" s="34" t="s">
        <v>229</v>
      </c>
      <c r="F281" s="2">
        <v>18000</v>
      </c>
      <c r="G281" s="33" t="s">
        <v>391</v>
      </c>
      <c r="H281" s="2">
        <v>0</v>
      </c>
    </row>
    <row r="282" spans="1:8" ht="39">
      <c r="A282" s="37"/>
      <c r="B282" s="34"/>
      <c r="C282" s="48"/>
      <c r="D282" s="34"/>
      <c r="E282" s="34" t="s">
        <v>231</v>
      </c>
      <c r="F282" s="2">
        <v>5300</v>
      </c>
      <c r="G282" s="33" t="s">
        <v>499</v>
      </c>
      <c r="H282" s="2">
        <v>3975</v>
      </c>
    </row>
    <row r="283" spans="1:8" ht="39">
      <c r="A283" s="37"/>
      <c r="B283" s="34"/>
      <c r="C283" s="48"/>
      <c r="D283" s="34"/>
      <c r="E283" s="34" t="s">
        <v>232</v>
      </c>
      <c r="F283" s="2">
        <v>26550</v>
      </c>
      <c r="G283" s="34" t="s">
        <v>500</v>
      </c>
      <c r="H283" s="2">
        <v>22750</v>
      </c>
    </row>
    <row r="284" spans="1:8" ht="52.5">
      <c r="A284" s="37"/>
      <c r="B284" s="34"/>
      <c r="C284" s="48"/>
      <c r="D284" s="34"/>
      <c r="E284" s="34"/>
      <c r="F284" s="2"/>
      <c r="G284" s="34" t="s">
        <v>501</v>
      </c>
      <c r="H284" s="2">
        <v>9660</v>
      </c>
    </row>
    <row r="285" spans="1:8" ht="26.25">
      <c r="A285" s="37"/>
      <c r="B285" s="34"/>
      <c r="C285" s="48"/>
      <c r="D285" s="34"/>
      <c r="E285" s="34"/>
      <c r="F285" s="2"/>
      <c r="G285" s="34" t="s">
        <v>502</v>
      </c>
      <c r="H285" s="2">
        <v>3572</v>
      </c>
    </row>
    <row r="286" spans="1:8" ht="39">
      <c r="A286" s="37"/>
      <c r="B286" s="34"/>
      <c r="C286" s="48"/>
      <c r="D286" s="34"/>
      <c r="E286" s="34"/>
      <c r="F286" s="2"/>
      <c r="G286" s="34" t="s">
        <v>503</v>
      </c>
      <c r="H286" s="2">
        <v>3800</v>
      </c>
    </row>
    <row r="287" spans="1:8" ht="39">
      <c r="A287" s="37"/>
      <c r="B287" s="34"/>
      <c r="C287" s="48"/>
      <c r="D287" s="34"/>
      <c r="E287" s="34"/>
      <c r="F287" s="2"/>
      <c r="G287" s="34" t="s">
        <v>505</v>
      </c>
      <c r="H287" s="2">
        <v>2280</v>
      </c>
    </row>
    <row r="288" spans="1:8" ht="39">
      <c r="A288" s="37"/>
      <c r="B288" s="34"/>
      <c r="C288" s="48"/>
      <c r="D288" s="34"/>
      <c r="E288" s="34"/>
      <c r="F288" s="2"/>
      <c r="G288" s="34" t="s">
        <v>506</v>
      </c>
      <c r="H288" s="2">
        <v>8790</v>
      </c>
    </row>
    <row r="289" spans="1:8" ht="39">
      <c r="A289" s="37"/>
      <c r="B289" s="34"/>
      <c r="C289" s="48"/>
      <c r="D289" s="34"/>
      <c r="E289" s="34"/>
      <c r="F289" s="2"/>
      <c r="G289" s="34" t="s">
        <v>507</v>
      </c>
      <c r="H289" s="2">
        <v>19908</v>
      </c>
    </row>
    <row r="290" spans="1:8" ht="39">
      <c r="A290" s="37"/>
      <c r="B290" s="34"/>
      <c r="C290" s="48"/>
      <c r="D290" s="34"/>
      <c r="E290" s="34"/>
      <c r="F290" s="2"/>
      <c r="G290" s="34" t="s">
        <v>508</v>
      </c>
      <c r="H290" s="2">
        <v>6270</v>
      </c>
    </row>
    <row r="291" spans="1:8" ht="27.75" customHeight="1">
      <c r="A291" s="37"/>
      <c r="B291" s="34"/>
      <c r="C291" s="48"/>
      <c r="D291" s="34"/>
      <c r="E291" s="34"/>
      <c r="F291" s="2"/>
      <c r="G291" s="34" t="s">
        <v>509</v>
      </c>
      <c r="H291" s="2">
        <v>6200</v>
      </c>
    </row>
    <row r="292" spans="1:8" ht="39.75" customHeight="1">
      <c r="A292" s="37"/>
      <c r="B292" s="34"/>
      <c r="C292" s="48"/>
      <c r="D292" s="34"/>
      <c r="E292" s="34"/>
      <c r="F292" s="2"/>
      <c r="G292" s="34" t="s">
        <v>513</v>
      </c>
      <c r="H292" s="2">
        <v>22412</v>
      </c>
    </row>
    <row r="293" spans="1:8" ht="52.5">
      <c r="A293" s="37"/>
      <c r="B293" s="34"/>
      <c r="C293" s="48"/>
      <c r="D293" s="34"/>
      <c r="E293" s="34" t="s">
        <v>233</v>
      </c>
      <c r="F293" s="2">
        <v>42300</v>
      </c>
      <c r="G293" s="34" t="s">
        <v>504</v>
      </c>
      <c r="H293" s="2">
        <v>27000</v>
      </c>
    </row>
    <row r="294" spans="1:8" ht="39">
      <c r="A294" s="37"/>
      <c r="B294" s="34"/>
      <c r="C294" s="34" t="s">
        <v>351</v>
      </c>
      <c r="D294" s="34"/>
      <c r="E294" s="4"/>
      <c r="F294" s="7">
        <f>SUM(F295:F300)</f>
        <v>198550</v>
      </c>
      <c r="G294" s="7"/>
      <c r="H294" s="7">
        <f>SUM(H295:H300)</f>
        <v>198550</v>
      </c>
    </row>
    <row r="295" spans="1:8" ht="26.25">
      <c r="A295" s="37"/>
      <c r="B295" s="34"/>
      <c r="C295" s="34"/>
      <c r="D295" s="34"/>
      <c r="E295" s="34" t="s">
        <v>237</v>
      </c>
      <c r="F295" s="2">
        <v>43900</v>
      </c>
      <c r="G295" s="33"/>
      <c r="H295" s="2">
        <v>43900</v>
      </c>
    </row>
    <row r="296" spans="1:8" ht="26.25">
      <c r="A296" s="37"/>
      <c r="B296" s="34"/>
      <c r="C296" s="34"/>
      <c r="D296" s="34"/>
      <c r="E296" s="34" t="s">
        <v>238</v>
      </c>
      <c r="F296" s="2">
        <v>23100</v>
      </c>
      <c r="G296" s="33"/>
      <c r="H296" s="2">
        <v>23100</v>
      </c>
    </row>
    <row r="297" spans="1:8" ht="26.25">
      <c r="A297" s="37"/>
      <c r="B297" s="34"/>
      <c r="C297" s="34"/>
      <c r="D297" s="34"/>
      <c r="E297" s="34" t="s">
        <v>239</v>
      </c>
      <c r="F297" s="2">
        <v>13000</v>
      </c>
      <c r="G297" s="33"/>
      <c r="H297" s="2">
        <v>13000</v>
      </c>
    </row>
    <row r="298" spans="1:8" ht="30" customHeight="1">
      <c r="A298" s="37"/>
      <c r="B298" s="34"/>
      <c r="C298" s="34"/>
      <c r="D298" s="34"/>
      <c r="E298" s="34" t="s">
        <v>240</v>
      </c>
      <c r="F298" s="2">
        <v>104000</v>
      </c>
      <c r="G298" s="33"/>
      <c r="H298" s="2">
        <v>104000</v>
      </c>
    </row>
    <row r="299" spans="1:8" ht="26.25">
      <c r="A299" s="37"/>
      <c r="B299" s="34"/>
      <c r="C299" s="34"/>
      <c r="D299" s="34"/>
      <c r="E299" s="34" t="s">
        <v>241</v>
      </c>
      <c r="F299" s="2">
        <v>8050</v>
      </c>
      <c r="G299" s="33"/>
      <c r="H299" s="2">
        <v>8050</v>
      </c>
    </row>
    <row r="300" spans="1:8" ht="30" customHeight="1">
      <c r="A300" s="37"/>
      <c r="B300" s="34"/>
      <c r="C300" s="34"/>
      <c r="D300" s="34"/>
      <c r="E300" s="34" t="s">
        <v>242</v>
      </c>
      <c r="F300" s="2">
        <v>6500</v>
      </c>
      <c r="G300" s="33"/>
      <c r="H300" s="2">
        <v>6500</v>
      </c>
    </row>
    <row r="301" spans="1:8" ht="23.25" customHeight="1">
      <c r="A301" s="37"/>
      <c r="B301" s="34"/>
      <c r="C301" s="3" t="s">
        <v>514</v>
      </c>
      <c r="D301" s="3"/>
      <c r="E301" s="3"/>
      <c r="F301" s="8">
        <f>SUM(F302:F317)</f>
        <v>488500</v>
      </c>
      <c r="G301" s="8">
        <f>SUM(G302:G317)</f>
        <v>0</v>
      </c>
      <c r="H301" s="8">
        <f>SUM(H302:H317)</f>
        <v>476296</v>
      </c>
    </row>
    <row r="302" spans="1:8" ht="39" customHeight="1">
      <c r="A302" s="37"/>
      <c r="B302" s="34"/>
      <c r="C302" s="34" t="s">
        <v>352</v>
      </c>
      <c r="D302" s="34"/>
      <c r="E302" s="34" t="s">
        <v>244</v>
      </c>
      <c r="F302" s="2">
        <v>5000</v>
      </c>
      <c r="G302" s="33" t="s">
        <v>391</v>
      </c>
      <c r="H302" s="32">
        <v>0</v>
      </c>
    </row>
    <row r="303" spans="1:8" ht="39">
      <c r="A303" s="37"/>
      <c r="B303" s="34"/>
      <c r="C303" s="34" t="s">
        <v>339</v>
      </c>
      <c r="D303" s="34"/>
      <c r="E303" s="34" t="s">
        <v>353</v>
      </c>
      <c r="F303" s="2">
        <v>25800</v>
      </c>
      <c r="G303" s="33"/>
      <c r="H303" s="2">
        <v>25800</v>
      </c>
    </row>
    <row r="304" spans="1:8" ht="39">
      <c r="A304" s="37"/>
      <c r="B304" s="34"/>
      <c r="C304" s="35" t="s">
        <v>350</v>
      </c>
      <c r="D304" s="34"/>
      <c r="E304" s="34" t="s">
        <v>243</v>
      </c>
      <c r="F304" s="2">
        <v>25800</v>
      </c>
      <c r="G304" s="33"/>
      <c r="H304" s="2">
        <v>18596</v>
      </c>
    </row>
    <row r="305" spans="1:8" ht="39">
      <c r="A305" s="37"/>
      <c r="B305" s="34"/>
      <c r="C305" s="48" t="s">
        <v>354</v>
      </c>
      <c r="D305" s="34"/>
      <c r="E305" s="34" t="s">
        <v>493</v>
      </c>
      <c r="F305" s="2">
        <v>65200</v>
      </c>
      <c r="G305" s="33"/>
      <c r="H305" s="2">
        <v>65200</v>
      </c>
    </row>
    <row r="306" spans="1:8" ht="39">
      <c r="A306" s="37"/>
      <c r="B306" s="34"/>
      <c r="C306" s="48"/>
      <c r="D306" s="34"/>
      <c r="E306" s="34" t="s">
        <v>494</v>
      </c>
      <c r="F306" s="2">
        <v>65200</v>
      </c>
      <c r="G306" s="33" t="s">
        <v>391</v>
      </c>
      <c r="H306" s="2"/>
    </row>
    <row r="307" spans="1:8" ht="51" customHeight="1">
      <c r="A307" s="37"/>
      <c r="B307" s="34"/>
      <c r="C307" s="34"/>
      <c r="D307" s="34"/>
      <c r="E307" s="34"/>
      <c r="F307" s="2"/>
      <c r="G307" s="33" t="s">
        <v>491</v>
      </c>
      <c r="H307" s="2">
        <v>28000</v>
      </c>
    </row>
    <row r="308" spans="1:8" ht="52.5">
      <c r="A308" s="37"/>
      <c r="B308" s="34"/>
      <c r="C308" s="34"/>
      <c r="D308" s="34"/>
      <c r="E308" s="34"/>
      <c r="F308" s="2"/>
      <c r="G308" s="33" t="s">
        <v>492</v>
      </c>
      <c r="H308" s="2">
        <v>37200</v>
      </c>
    </row>
    <row r="309" spans="1:8" ht="26.25">
      <c r="A309" s="37"/>
      <c r="B309" s="34"/>
      <c r="C309" s="49" t="s">
        <v>349</v>
      </c>
      <c r="D309" s="34"/>
      <c r="E309" s="34" t="s">
        <v>245</v>
      </c>
      <c r="F309" s="2">
        <v>18000</v>
      </c>
      <c r="G309" s="33"/>
      <c r="H309" s="2">
        <v>18000</v>
      </c>
    </row>
    <row r="310" spans="1:8" ht="26.25">
      <c r="A310" s="37"/>
      <c r="B310" s="34"/>
      <c r="C310" s="49"/>
      <c r="D310" s="34"/>
      <c r="E310" s="34" t="s">
        <v>246</v>
      </c>
      <c r="F310" s="2">
        <v>1000</v>
      </c>
      <c r="G310" s="33"/>
      <c r="H310" s="2">
        <v>1000</v>
      </c>
    </row>
    <row r="311" spans="1:8" ht="26.25">
      <c r="A311" s="37"/>
      <c r="B311" s="34"/>
      <c r="C311" s="49"/>
      <c r="D311" s="34"/>
      <c r="E311" s="34" t="s">
        <v>247</v>
      </c>
      <c r="F311" s="2">
        <v>4000</v>
      </c>
      <c r="G311" s="33"/>
      <c r="H311" s="2">
        <v>4000</v>
      </c>
    </row>
    <row r="312" spans="1:8" ht="26.25">
      <c r="A312" s="37"/>
      <c r="B312" s="34"/>
      <c r="C312" s="34" t="s">
        <v>356</v>
      </c>
      <c r="D312" s="34"/>
      <c r="E312" s="34" t="s">
        <v>248</v>
      </c>
      <c r="F312" s="2">
        <v>53500</v>
      </c>
      <c r="G312" s="33"/>
      <c r="H312" s="2">
        <v>53500</v>
      </c>
    </row>
    <row r="313" spans="1:8" ht="26.25">
      <c r="A313" s="37"/>
      <c r="B313" s="34"/>
      <c r="C313" s="34"/>
      <c r="D313" s="34"/>
      <c r="E313" s="34" t="s">
        <v>240</v>
      </c>
      <c r="F313" s="2">
        <v>104000</v>
      </c>
      <c r="G313" s="33"/>
      <c r="H313" s="2">
        <v>104000</v>
      </c>
    </row>
    <row r="314" spans="1:8" ht="39">
      <c r="A314" s="37"/>
      <c r="B314" s="34"/>
      <c r="C314" s="34" t="s">
        <v>349</v>
      </c>
      <c r="D314" s="34"/>
      <c r="E314" s="34" t="s">
        <v>358</v>
      </c>
      <c r="F314" s="2">
        <v>8000</v>
      </c>
      <c r="G314" s="33"/>
      <c r="H314" s="2">
        <v>8000</v>
      </c>
    </row>
    <row r="315" spans="1:8" ht="39">
      <c r="A315" s="37"/>
      <c r="B315" s="34"/>
      <c r="C315" s="34" t="s">
        <v>357</v>
      </c>
      <c r="D315" s="34"/>
      <c r="E315" s="34" t="s">
        <v>358</v>
      </c>
      <c r="F315" s="2">
        <v>8000</v>
      </c>
      <c r="G315" s="33"/>
      <c r="H315" s="32">
        <v>8000</v>
      </c>
    </row>
    <row r="316" spans="1:8" ht="52.5">
      <c r="A316" s="37"/>
      <c r="B316" s="34"/>
      <c r="C316" s="35" t="s">
        <v>359</v>
      </c>
      <c r="D316" s="34"/>
      <c r="E316" s="34" t="s">
        <v>249</v>
      </c>
      <c r="F316" s="2">
        <v>105000</v>
      </c>
      <c r="G316" s="33" t="s">
        <v>423</v>
      </c>
      <c r="H316" s="32">
        <v>99999</v>
      </c>
    </row>
    <row r="317" spans="1:8" ht="52.5">
      <c r="A317" s="37"/>
      <c r="B317" s="34"/>
      <c r="C317" s="35"/>
      <c r="D317" s="34"/>
      <c r="E317" s="34"/>
      <c r="F317" s="2"/>
      <c r="G317" s="33" t="s">
        <v>424</v>
      </c>
      <c r="H317" s="32">
        <v>5001</v>
      </c>
    </row>
    <row r="318" spans="1:8" ht="66">
      <c r="A318" s="37" t="s">
        <v>250</v>
      </c>
      <c r="B318" s="34"/>
      <c r="C318" s="34"/>
      <c r="D318" s="4" t="s">
        <v>251</v>
      </c>
      <c r="E318" s="4"/>
      <c r="F318" s="21">
        <f>SUM(F319:F323)</f>
        <v>268000</v>
      </c>
      <c r="G318" s="21">
        <f>SUM(G319:G323)</f>
        <v>0</v>
      </c>
      <c r="H318" s="21">
        <f>SUM(H319:H323)</f>
        <v>269700</v>
      </c>
    </row>
    <row r="319" spans="1:8" ht="52.5">
      <c r="A319" s="37"/>
      <c r="B319" s="34"/>
      <c r="C319" s="34" t="s">
        <v>352</v>
      </c>
      <c r="D319" s="34"/>
      <c r="E319" s="34" t="s">
        <v>252</v>
      </c>
      <c r="F319" s="2">
        <v>40000</v>
      </c>
      <c r="G319" s="33" t="s">
        <v>390</v>
      </c>
      <c r="H319" s="32">
        <v>45000</v>
      </c>
    </row>
    <row r="320" spans="1:8" ht="39">
      <c r="A320" s="37"/>
      <c r="B320" s="34"/>
      <c r="C320" s="34" t="s">
        <v>339</v>
      </c>
      <c r="D320" s="34"/>
      <c r="E320" s="34" t="s">
        <v>360</v>
      </c>
      <c r="F320" s="2">
        <v>57000</v>
      </c>
      <c r="G320" s="33"/>
      <c r="H320" s="2">
        <v>57000</v>
      </c>
    </row>
    <row r="321" spans="1:8" ht="52.5">
      <c r="A321" s="37"/>
      <c r="B321" s="34"/>
      <c r="C321" s="34" t="s">
        <v>361</v>
      </c>
      <c r="D321" s="34"/>
      <c r="E321" s="34" t="s">
        <v>360</v>
      </c>
      <c r="F321" s="2">
        <v>57000</v>
      </c>
      <c r="G321" s="34" t="s">
        <v>510</v>
      </c>
      <c r="H321" s="2">
        <v>53700</v>
      </c>
    </row>
    <row r="322" spans="1:8" ht="39">
      <c r="A322" s="37"/>
      <c r="B322" s="34"/>
      <c r="C322" s="34" t="s">
        <v>355</v>
      </c>
      <c r="D322" s="34"/>
      <c r="E322" s="34" t="s">
        <v>360</v>
      </c>
      <c r="F322" s="2">
        <v>57000</v>
      </c>
      <c r="G322" s="33"/>
      <c r="H322" s="2">
        <v>57000</v>
      </c>
    </row>
    <row r="323" spans="1:8" ht="39">
      <c r="A323" s="37"/>
      <c r="B323" s="34"/>
      <c r="C323" s="34" t="s">
        <v>357</v>
      </c>
      <c r="D323" s="34"/>
      <c r="E323" s="34" t="s">
        <v>360</v>
      </c>
      <c r="F323" s="2">
        <v>57000</v>
      </c>
      <c r="G323" s="33"/>
      <c r="H323" s="2">
        <v>57000</v>
      </c>
    </row>
    <row r="324" spans="1:8" ht="35.25" customHeight="1">
      <c r="A324" s="37" t="s">
        <v>253</v>
      </c>
      <c r="B324" s="34"/>
      <c r="C324" s="34"/>
      <c r="D324" s="4" t="s">
        <v>15</v>
      </c>
      <c r="E324" s="4"/>
      <c r="F324" s="21">
        <f>SUM(F325:F334)</f>
        <v>150000</v>
      </c>
      <c r="G324" s="21"/>
      <c r="H324" s="21">
        <f>SUM(H325:H334)</f>
        <v>150000</v>
      </c>
    </row>
    <row r="325" spans="1:8" ht="39" customHeight="1">
      <c r="A325" s="37"/>
      <c r="B325" s="34"/>
      <c r="C325" s="49" t="s">
        <v>355</v>
      </c>
      <c r="D325" s="34"/>
      <c r="E325" s="34" t="s">
        <v>254</v>
      </c>
      <c r="F325" s="2">
        <v>7200</v>
      </c>
      <c r="G325" s="33"/>
      <c r="H325" s="2">
        <v>7200</v>
      </c>
    </row>
    <row r="326" spans="1:8" ht="13.5">
      <c r="A326" s="37"/>
      <c r="B326" s="34"/>
      <c r="C326" s="49"/>
      <c r="D326" s="34"/>
      <c r="E326" s="34" t="s">
        <v>255</v>
      </c>
      <c r="F326" s="2">
        <v>21500</v>
      </c>
      <c r="G326" s="33"/>
      <c r="H326" s="2">
        <v>21500</v>
      </c>
    </row>
    <row r="327" spans="1:8" ht="26.25">
      <c r="A327" s="37"/>
      <c r="B327" s="34"/>
      <c r="C327" s="49"/>
      <c r="D327" s="34"/>
      <c r="E327" s="34" t="s">
        <v>256</v>
      </c>
      <c r="F327" s="2">
        <v>23900</v>
      </c>
      <c r="G327" s="33"/>
      <c r="H327" s="2">
        <v>23900</v>
      </c>
    </row>
    <row r="328" spans="1:8" ht="13.5">
      <c r="A328" s="37"/>
      <c r="B328" s="34"/>
      <c r="C328" s="49"/>
      <c r="D328" s="34"/>
      <c r="E328" s="34" t="s">
        <v>257</v>
      </c>
      <c r="F328" s="2">
        <v>17500</v>
      </c>
      <c r="G328" s="33"/>
      <c r="H328" s="2">
        <v>17500</v>
      </c>
    </row>
    <row r="329" spans="1:8" ht="26.25">
      <c r="A329" s="37"/>
      <c r="B329" s="34"/>
      <c r="C329" s="49"/>
      <c r="D329" s="34"/>
      <c r="E329" s="34" t="s">
        <v>258</v>
      </c>
      <c r="F329" s="2">
        <v>8500</v>
      </c>
      <c r="G329" s="33"/>
      <c r="H329" s="2">
        <v>8500</v>
      </c>
    </row>
    <row r="330" spans="1:8" ht="26.25">
      <c r="A330" s="37"/>
      <c r="B330" s="34"/>
      <c r="C330" s="49"/>
      <c r="D330" s="34"/>
      <c r="E330" s="34" t="s">
        <v>259</v>
      </c>
      <c r="F330" s="2">
        <v>19600</v>
      </c>
      <c r="G330" s="33"/>
      <c r="H330" s="2">
        <v>19600</v>
      </c>
    </row>
    <row r="331" spans="1:8" ht="26.25">
      <c r="A331" s="37"/>
      <c r="B331" s="34"/>
      <c r="C331" s="49"/>
      <c r="D331" s="34"/>
      <c r="E331" s="34" t="s">
        <v>260</v>
      </c>
      <c r="F331" s="2">
        <v>11900</v>
      </c>
      <c r="G331" s="33"/>
      <c r="H331" s="2">
        <v>11900</v>
      </c>
    </row>
    <row r="332" spans="1:8" ht="13.5">
      <c r="A332" s="37"/>
      <c r="B332" s="34"/>
      <c r="C332" s="49"/>
      <c r="D332" s="34"/>
      <c r="E332" s="34" t="s">
        <v>261</v>
      </c>
      <c r="F332" s="2">
        <v>9600</v>
      </c>
      <c r="G332" s="33"/>
      <c r="H332" s="2">
        <v>9600</v>
      </c>
    </row>
    <row r="333" spans="1:8" ht="39">
      <c r="A333" s="37"/>
      <c r="B333" s="34"/>
      <c r="C333" s="49"/>
      <c r="D333" s="34"/>
      <c r="E333" s="34" t="s">
        <v>262</v>
      </c>
      <c r="F333" s="2">
        <v>10500</v>
      </c>
      <c r="G333" s="33"/>
      <c r="H333" s="2">
        <v>10500</v>
      </c>
    </row>
    <row r="334" spans="1:8" ht="26.25">
      <c r="A334" s="37"/>
      <c r="B334" s="34"/>
      <c r="C334" s="49"/>
      <c r="D334" s="34"/>
      <c r="E334" s="34" t="s">
        <v>263</v>
      </c>
      <c r="F334" s="2">
        <v>19800</v>
      </c>
      <c r="G334" s="33"/>
      <c r="H334" s="2">
        <v>19800</v>
      </c>
    </row>
    <row r="337" spans="1:8" ht="52.5">
      <c r="A337" s="37" t="s">
        <v>264</v>
      </c>
      <c r="B337" s="34"/>
      <c r="C337" s="34"/>
      <c r="D337" s="34" t="s">
        <v>265</v>
      </c>
      <c r="E337" s="34"/>
      <c r="F337" s="2">
        <f>SUM(F338:F342)</f>
        <v>193800</v>
      </c>
      <c r="G337" s="2"/>
      <c r="H337" s="2">
        <f>SUM(H338:H342)</f>
        <v>193525</v>
      </c>
    </row>
    <row r="338" spans="1:8" ht="26.25">
      <c r="A338" s="37"/>
      <c r="B338" s="34"/>
      <c r="C338" s="49" t="s">
        <v>338</v>
      </c>
      <c r="D338" s="34"/>
      <c r="E338" s="34" t="s">
        <v>266</v>
      </c>
      <c r="F338" s="2">
        <v>30000</v>
      </c>
      <c r="G338" s="33"/>
      <c r="H338" s="2">
        <v>30000</v>
      </c>
    </row>
    <row r="339" spans="1:8" ht="13.5">
      <c r="A339" s="37"/>
      <c r="B339" s="34"/>
      <c r="C339" s="49"/>
      <c r="D339" s="34"/>
      <c r="E339" s="34" t="s">
        <v>267</v>
      </c>
      <c r="F339" s="2">
        <v>79900</v>
      </c>
      <c r="G339" s="33"/>
      <c r="H339" s="2">
        <v>79900</v>
      </c>
    </row>
    <row r="340" spans="1:8" ht="26.25">
      <c r="A340" s="37"/>
      <c r="B340" s="34"/>
      <c r="C340" s="49"/>
      <c r="D340" s="34"/>
      <c r="E340" s="34" t="s">
        <v>268</v>
      </c>
      <c r="F340" s="2">
        <v>11500</v>
      </c>
      <c r="G340" s="33"/>
      <c r="H340" s="2">
        <v>11500</v>
      </c>
    </row>
    <row r="341" spans="1:8" ht="39">
      <c r="A341" s="37"/>
      <c r="B341" s="34"/>
      <c r="C341" s="34" t="s">
        <v>345</v>
      </c>
      <c r="D341" s="34"/>
      <c r="E341" s="34" t="s">
        <v>269</v>
      </c>
      <c r="F341" s="2">
        <v>57600</v>
      </c>
      <c r="G341" s="33"/>
      <c r="H341" s="2">
        <v>57600</v>
      </c>
    </row>
    <row r="342" spans="1:8" ht="52.5">
      <c r="A342" s="37"/>
      <c r="B342" s="34"/>
      <c r="C342" s="34" t="s">
        <v>350</v>
      </c>
      <c r="D342" s="34"/>
      <c r="E342" s="34" t="s">
        <v>270</v>
      </c>
      <c r="F342" s="2">
        <v>14800</v>
      </c>
      <c r="G342" s="34" t="s">
        <v>511</v>
      </c>
      <c r="H342" s="2">
        <v>14525</v>
      </c>
    </row>
    <row r="343" spans="1:8" ht="39">
      <c r="A343" s="37" t="s">
        <v>271</v>
      </c>
      <c r="B343" s="34"/>
      <c r="C343" s="34"/>
      <c r="D343" s="4" t="s">
        <v>272</v>
      </c>
      <c r="E343" s="4"/>
      <c r="F343" s="21">
        <f>SUM(F344:F349)</f>
        <v>73400</v>
      </c>
      <c r="G343" s="21"/>
      <c r="H343" s="21">
        <f>SUM(H344:H349)</f>
        <v>51500</v>
      </c>
    </row>
    <row r="344" spans="1:8" ht="13.5">
      <c r="A344" s="37"/>
      <c r="B344" s="34"/>
      <c r="C344" s="48" t="s">
        <v>350</v>
      </c>
      <c r="D344" s="34"/>
      <c r="E344" s="34" t="s">
        <v>362</v>
      </c>
      <c r="F344" s="2">
        <v>7500</v>
      </c>
      <c r="G344" s="33" t="s">
        <v>391</v>
      </c>
      <c r="H344" s="2"/>
    </row>
    <row r="345" spans="1:8" ht="26.25">
      <c r="A345" s="37"/>
      <c r="B345" s="34"/>
      <c r="C345" s="50"/>
      <c r="D345" s="34"/>
      <c r="E345" s="34" t="s">
        <v>363</v>
      </c>
      <c r="F345" s="2">
        <v>2000</v>
      </c>
      <c r="G345" s="33" t="s">
        <v>391</v>
      </c>
      <c r="H345" s="2"/>
    </row>
    <row r="346" spans="1:8" ht="39">
      <c r="A346" s="37"/>
      <c r="B346" s="34"/>
      <c r="C346" s="50"/>
      <c r="D346" s="34"/>
      <c r="E346" s="34" t="s">
        <v>364</v>
      </c>
      <c r="F346" s="2">
        <v>39200</v>
      </c>
      <c r="G346" s="33" t="s">
        <v>512</v>
      </c>
      <c r="H346" s="2">
        <v>42000</v>
      </c>
    </row>
    <row r="347" spans="1:8" ht="26.25">
      <c r="A347" s="37"/>
      <c r="B347" s="34"/>
      <c r="C347" s="50"/>
      <c r="D347" s="34"/>
      <c r="E347" s="34" t="s">
        <v>279</v>
      </c>
      <c r="F347" s="2">
        <v>15200</v>
      </c>
      <c r="G347" s="33" t="s">
        <v>391</v>
      </c>
      <c r="H347" s="2"/>
    </row>
    <row r="348" spans="1:8" ht="13.5">
      <c r="A348" s="37"/>
      <c r="B348" s="34"/>
      <c r="C348" s="48" t="s">
        <v>338</v>
      </c>
      <c r="D348" s="34"/>
      <c r="E348" s="34" t="s">
        <v>362</v>
      </c>
      <c r="F348" s="2">
        <v>7500</v>
      </c>
      <c r="G348" s="33"/>
      <c r="H348" s="2">
        <v>7500</v>
      </c>
    </row>
    <row r="349" spans="1:8" ht="26.25">
      <c r="A349" s="37"/>
      <c r="B349" s="34"/>
      <c r="C349" s="48"/>
      <c r="D349" s="34"/>
      <c r="E349" s="34" t="s">
        <v>363</v>
      </c>
      <c r="F349" s="2">
        <v>2000</v>
      </c>
      <c r="G349" s="33"/>
      <c r="H349" s="2">
        <v>2000</v>
      </c>
    </row>
    <row r="350" spans="1:8" ht="39">
      <c r="A350" s="37"/>
      <c r="B350" s="34"/>
      <c r="C350" s="34"/>
      <c r="D350" s="4" t="s">
        <v>276</v>
      </c>
      <c r="E350" s="4"/>
      <c r="F350" s="21">
        <v>13800</v>
      </c>
      <c r="G350" s="39"/>
      <c r="H350" s="28">
        <v>13800</v>
      </c>
    </row>
    <row r="351" spans="1:8" ht="39">
      <c r="A351" s="37" t="s">
        <v>275</v>
      </c>
      <c r="B351" s="34"/>
      <c r="C351" s="34" t="s">
        <v>349</v>
      </c>
      <c r="D351" s="17"/>
      <c r="E351" s="34" t="s">
        <v>365</v>
      </c>
      <c r="F351" s="2">
        <v>6900</v>
      </c>
      <c r="G351" s="33"/>
      <c r="H351" s="2">
        <v>6900</v>
      </c>
    </row>
    <row r="352" spans="1:8" ht="39">
      <c r="A352" s="37"/>
      <c r="B352" s="34"/>
      <c r="C352" s="34" t="s">
        <v>357</v>
      </c>
      <c r="D352" s="34"/>
      <c r="E352" s="34" t="s">
        <v>365</v>
      </c>
      <c r="F352" s="2">
        <v>6900</v>
      </c>
      <c r="G352" s="33"/>
      <c r="H352" s="2">
        <v>6900</v>
      </c>
    </row>
    <row r="353" spans="1:8" ht="96">
      <c r="A353" s="37"/>
      <c r="B353" s="34"/>
      <c r="C353" s="34"/>
      <c r="D353" s="27" t="s">
        <v>278</v>
      </c>
      <c r="E353" s="4"/>
      <c r="F353" s="21">
        <v>8000</v>
      </c>
      <c r="G353" s="39"/>
      <c r="H353" s="28">
        <v>8000</v>
      </c>
    </row>
    <row r="354" spans="1:8" ht="39">
      <c r="A354" s="37" t="s">
        <v>277</v>
      </c>
      <c r="B354" s="34"/>
      <c r="C354" s="34" t="s">
        <v>349</v>
      </c>
      <c r="D354" s="17"/>
      <c r="E354" s="34" t="s">
        <v>366</v>
      </c>
      <c r="F354" s="2">
        <v>4000</v>
      </c>
      <c r="G354" s="33"/>
      <c r="H354" s="32">
        <v>4000</v>
      </c>
    </row>
    <row r="355" spans="1:8" ht="39">
      <c r="A355" s="37"/>
      <c r="B355" s="34"/>
      <c r="C355" s="34" t="s">
        <v>357</v>
      </c>
      <c r="D355" s="34"/>
      <c r="E355" s="34" t="s">
        <v>366</v>
      </c>
      <c r="F355" s="2">
        <v>4000</v>
      </c>
      <c r="G355" s="33"/>
      <c r="H355" s="32">
        <v>4000</v>
      </c>
    </row>
    <row r="356" spans="1:8" ht="78.75">
      <c r="A356" s="38" t="s">
        <v>11</v>
      </c>
      <c r="B356" s="3" t="s">
        <v>21</v>
      </c>
      <c r="C356" s="3"/>
      <c r="D356" s="3"/>
      <c r="E356" s="3"/>
      <c r="F356" s="10">
        <f>F357+F360</f>
        <v>181000</v>
      </c>
      <c r="G356" s="10"/>
      <c r="H356" s="23">
        <f>H357+H360</f>
        <v>181000</v>
      </c>
    </row>
    <row r="357" spans="1:8" ht="39">
      <c r="A357" s="38"/>
      <c r="B357" s="3"/>
      <c r="C357" s="3"/>
      <c r="D357" s="20" t="s">
        <v>20</v>
      </c>
      <c r="E357" s="42"/>
      <c r="F357" s="30">
        <v>152000</v>
      </c>
      <c r="G357" s="30"/>
      <c r="H357" s="31">
        <v>152000</v>
      </c>
    </row>
    <row r="358" spans="1:8" ht="39">
      <c r="A358" s="37" t="s">
        <v>280</v>
      </c>
      <c r="B358" s="34"/>
      <c r="C358" s="34" t="s">
        <v>367</v>
      </c>
      <c r="D358" s="16"/>
      <c r="E358" s="34" t="s">
        <v>368</v>
      </c>
      <c r="F358" s="11">
        <v>76000</v>
      </c>
      <c r="G358" s="34" t="s">
        <v>425</v>
      </c>
      <c r="H358" s="25">
        <v>76000</v>
      </c>
    </row>
    <row r="359" spans="1:8" ht="39">
      <c r="A359" s="37"/>
      <c r="B359" s="34"/>
      <c r="C359" s="34" t="s">
        <v>369</v>
      </c>
      <c r="D359" s="16"/>
      <c r="E359" s="34" t="s">
        <v>368</v>
      </c>
      <c r="F359" s="11">
        <v>76000</v>
      </c>
      <c r="G359" s="34" t="s">
        <v>425</v>
      </c>
      <c r="H359" s="25">
        <v>76000</v>
      </c>
    </row>
    <row r="360" spans="1:8" ht="41.25" customHeight="1">
      <c r="A360" s="37" t="s">
        <v>281</v>
      </c>
      <c r="B360" s="34"/>
      <c r="C360" s="17"/>
      <c r="D360" s="4" t="s">
        <v>15</v>
      </c>
      <c r="E360" s="4"/>
      <c r="F360" s="21">
        <f>SUM(F361:F370)</f>
        <v>29000</v>
      </c>
      <c r="G360" s="21"/>
      <c r="H360" s="21">
        <f>SUM(H361:H370)</f>
        <v>29000</v>
      </c>
    </row>
    <row r="361" spans="1:8" ht="52.5">
      <c r="A361" s="37"/>
      <c r="B361" s="34"/>
      <c r="C361" s="48" t="s">
        <v>370</v>
      </c>
      <c r="D361" s="34"/>
      <c r="E361" s="34" t="s">
        <v>282</v>
      </c>
      <c r="F361" s="2">
        <v>11000</v>
      </c>
      <c r="G361" s="33" t="s">
        <v>380</v>
      </c>
      <c r="H361" s="32">
        <v>3676</v>
      </c>
    </row>
    <row r="362" spans="1:8" ht="39">
      <c r="A362" s="37"/>
      <c r="B362" s="34"/>
      <c r="C362" s="48"/>
      <c r="D362" s="34"/>
      <c r="E362" s="33" t="s">
        <v>283</v>
      </c>
      <c r="F362" s="2">
        <v>5940</v>
      </c>
      <c r="G362" s="33" t="s">
        <v>381</v>
      </c>
      <c r="H362" s="32">
        <v>1734</v>
      </c>
    </row>
    <row r="363" spans="1:8" ht="39">
      <c r="A363" s="37"/>
      <c r="B363" s="34"/>
      <c r="C363" s="48"/>
      <c r="D363" s="34"/>
      <c r="E363" s="34" t="s">
        <v>284</v>
      </c>
      <c r="F363" s="2">
        <v>2500</v>
      </c>
      <c r="G363" s="33" t="s">
        <v>382</v>
      </c>
      <c r="H363" s="32">
        <v>3940</v>
      </c>
    </row>
    <row r="364" spans="1:8" ht="52.5">
      <c r="A364" s="37"/>
      <c r="B364" s="34"/>
      <c r="C364" s="48"/>
      <c r="D364" s="34"/>
      <c r="E364" s="34" t="s">
        <v>285</v>
      </c>
      <c r="F364" s="2">
        <v>7800</v>
      </c>
      <c r="G364" s="33" t="s">
        <v>383</v>
      </c>
      <c r="H364" s="32">
        <v>10080</v>
      </c>
    </row>
    <row r="365" spans="1:8" ht="18" customHeight="1">
      <c r="A365" s="37"/>
      <c r="B365" s="34"/>
      <c r="C365" s="48"/>
      <c r="D365" s="34"/>
      <c r="E365" s="34" t="s">
        <v>286</v>
      </c>
      <c r="F365" s="2">
        <v>1520</v>
      </c>
      <c r="G365" s="33" t="s">
        <v>379</v>
      </c>
      <c r="H365" s="32">
        <v>0</v>
      </c>
    </row>
    <row r="366" spans="1:8" ht="27" customHeight="1">
      <c r="A366" s="37"/>
      <c r="B366" s="34"/>
      <c r="C366" s="48"/>
      <c r="D366" s="34"/>
      <c r="E366" s="34"/>
      <c r="F366" s="2"/>
      <c r="G366" s="33" t="s">
        <v>384</v>
      </c>
      <c r="H366" s="32">
        <v>1040</v>
      </c>
    </row>
    <row r="367" spans="1:8" ht="18" customHeight="1">
      <c r="A367" s="37"/>
      <c r="B367" s="34"/>
      <c r="C367" s="48"/>
      <c r="D367" s="34"/>
      <c r="E367" s="34"/>
      <c r="F367" s="2"/>
      <c r="G367" s="33" t="s">
        <v>385</v>
      </c>
      <c r="H367" s="32">
        <v>400</v>
      </c>
    </row>
    <row r="368" spans="1:8" ht="25.5" customHeight="1">
      <c r="A368" s="37"/>
      <c r="B368" s="34"/>
      <c r="C368" s="48"/>
      <c r="D368" s="34"/>
      <c r="E368" s="34"/>
      <c r="F368" s="2"/>
      <c r="G368" s="33" t="s">
        <v>387</v>
      </c>
      <c r="H368" s="32">
        <v>7038</v>
      </c>
    </row>
    <row r="369" spans="1:8" ht="32.25" customHeight="1">
      <c r="A369" s="37"/>
      <c r="B369" s="34"/>
      <c r="C369" s="48"/>
      <c r="D369" s="34"/>
      <c r="E369" s="34"/>
      <c r="F369" s="2"/>
      <c r="G369" s="33" t="s">
        <v>388</v>
      </c>
      <c r="H369" s="32">
        <v>732</v>
      </c>
    </row>
    <row r="370" spans="1:8" ht="26.25">
      <c r="A370" s="37"/>
      <c r="B370" s="34"/>
      <c r="C370" s="48"/>
      <c r="D370" s="34"/>
      <c r="E370" s="34" t="s">
        <v>287</v>
      </c>
      <c r="F370" s="2">
        <v>240</v>
      </c>
      <c r="G370" s="33" t="s">
        <v>386</v>
      </c>
      <c r="H370" s="32">
        <v>360</v>
      </c>
    </row>
    <row r="371" spans="1:8" ht="117.75" customHeight="1">
      <c r="A371" s="38" t="s">
        <v>12</v>
      </c>
      <c r="B371" s="43" t="s">
        <v>288</v>
      </c>
      <c r="C371" s="3"/>
      <c r="D371" s="3"/>
      <c r="E371" s="3"/>
      <c r="F371" s="8">
        <f>F372+F373+F379+F388</f>
        <v>1747787</v>
      </c>
      <c r="G371" s="8"/>
      <c r="H371" s="8">
        <f>H372+H373+H379+H388</f>
        <v>1747787</v>
      </c>
    </row>
    <row r="372" spans="1:8" ht="24.75" customHeight="1">
      <c r="A372" s="37" t="s">
        <v>289</v>
      </c>
      <c r="B372" s="34"/>
      <c r="C372" s="34" t="s">
        <v>370</v>
      </c>
      <c r="D372" s="4" t="s">
        <v>290</v>
      </c>
      <c r="E372" s="4" t="s">
        <v>291</v>
      </c>
      <c r="F372" s="21">
        <v>25000</v>
      </c>
      <c r="G372" s="39" t="s">
        <v>379</v>
      </c>
      <c r="H372" s="28">
        <v>0</v>
      </c>
    </row>
    <row r="373" spans="1:8" ht="52.5">
      <c r="A373" s="37" t="s">
        <v>292</v>
      </c>
      <c r="B373" s="34"/>
      <c r="C373" s="34"/>
      <c r="D373" s="34" t="s">
        <v>295</v>
      </c>
      <c r="E373" s="33"/>
      <c r="F373" s="2">
        <f>F374+F375</f>
        <v>86000</v>
      </c>
      <c r="G373" s="2"/>
      <c r="H373" s="2">
        <f>SUM(H374:H378)</f>
        <v>30000</v>
      </c>
    </row>
    <row r="374" spans="1:8" ht="26.25">
      <c r="A374" s="37"/>
      <c r="B374" s="34"/>
      <c r="C374" s="34" t="s">
        <v>370</v>
      </c>
      <c r="D374" s="34"/>
      <c r="E374" s="33" t="s">
        <v>294</v>
      </c>
      <c r="F374" s="2">
        <v>56000</v>
      </c>
      <c r="G374" s="33" t="s">
        <v>379</v>
      </c>
      <c r="H374" s="32">
        <v>0</v>
      </c>
    </row>
    <row r="375" spans="1:8" ht="39">
      <c r="A375" s="37"/>
      <c r="B375" s="34"/>
      <c r="C375" s="35" t="s">
        <v>359</v>
      </c>
      <c r="D375" s="34"/>
      <c r="E375" s="34" t="s">
        <v>418</v>
      </c>
      <c r="F375" s="2">
        <v>30000</v>
      </c>
      <c r="G375" s="33" t="s">
        <v>419</v>
      </c>
      <c r="H375" s="32">
        <v>24000</v>
      </c>
    </row>
    <row r="376" spans="1:8" ht="39">
      <c r="A376" s="37"/>
      <c r="B376" s="34"/>
      <c r="C376" s="35"/>
      <c r="D376" s="34"/>
      <c r="E376" s="34"/>
      <c r="F376" s="2"/>
      <c r="G376" s="33" t="s">
        <v>420</v>
      </c>
      <c r="H376" s="32">
        <v>1500</v>
      </c>
    </row>
    <row r="377" spans="1:8" ht="39">
      <c r="A377" s="37"/>
      <c r="B377" s="34"/>
      <c r="C377" s="35"/>
      <c r="D377" s="34"/>
      <c r="E377" s="34"/>
      <c r="F377" s="2"/>
      <c r="G377" s="33" t="s">
        <v>421</v>
      </c>
      <c r="H377" s="32">
        <v>2000</v>
      </c>
    </row>
    <row r="378" spans="1:8" ht="43.5" customHeight="1">
      <c r="A378" s="37"/>
      <c r="B378" s="34"/>
      <c r="C378" s="35"/>
      <c r="D378" s="34"/>
      <c r="E378" s="34"/>
      <c r="F378" s="2"/>
      <c r="G378" s="33" t="s">
        <v>422</v>
      </c>
      <c r="H378" s="32">
        <v>2500</v>
      </c>
    </row>
    <row r="379" spans="1:8" ht="52.5">
      <c r="A379" s="37" t="s">
        <v>293</v>
      </c>
      <c r="B379" s="34"/>
      <c r="C379" s="34"/>
      <c r="D379" s="20" t="s">
        <v>16</v>
      </c>
      <c r="E379" s="4"/>
      <c r="F379" s="21">
        <f>SUM(F380:F387)</f>
        <v>1379000</v>
      </c>
      <c r="G379" s="21"/>
      <c r="H379" s="21">
        <f>SUM(H380:H387)</f>
        <v>1615750</v>
      </c>
    </row>
    <row r="380" spans="1:8" ht="39">
      <c r="A380" s="37"/>
      <c r="B380" s="34"/>
      <c r="C380" s="48" t="s">
        <v>370</v>
      </c>
      <c r="D380" s="34"/>
      <c r="E380" s="34" t="s">
        <v>296</v>
      </c>
      <c r="F380" s="2">
        <v>120000</v>
      </c>
      <c r="G380" s="33"/>
      <c r="H380" s="32">
        <v>199100</v>
      </c>
    </row>
    <row r="381" spans="1:8" ht="26.25">
      <c r="A381" s="37"/>
      <c r="B381" s="34"/>
      <c r="C381" s="48"/>
      <c r="D381" s="34"/>
      <c r="E381" s="33" t="s">
        <v>297</v>
      </c>
      <c r="F381" s="2">
        <v>110000</v>
      </c>
      <c r="G381" s="33"/>
      <c r="H381" s="32">
        <v>111900</v>
      </c>
    </row>
    <row r="382" spans="1:8" ht="26.25">
      <c r="A382" s="37"/>
      <c r="B382" s="34"/>
      <c r="C382" s="48" t="s">
        <v>352</v>
      </c>
      <c r="D382" s="34"/>
      <c r="E382" s="34" t="s">
        <v>298</v>
      </c>
      <c r="F382" s="2">
        <v>321000</v>
      </c>
      <c r="G382" s="33" t="s">
        <v>389</v>
      </c>
      <c r="H382" s="32">
        <v>405750</v>
      </c>
    </row>
    <row r="383" spans="1:8" ht="39">
      <c r="A383" s="37"/>
      <c r="B383" s="34"/>
      <c r="C383" s="48"/>
      <c r="D383" s="34"/>
      <c r="E383" s="34" t="s">
        <v>299</v>
      </c>
      <c r="F383" s="2">
        <v>189000</v>
      </c>
      <c r="G383" s="33" t="s">
        <v>378</v>
      </c>
      <c r="H383" s="32">
        <v>260000</v>
      </c>
    </row>
    <row r="384" spans="1:8" ht="26.25">
      <c r="A384" s="37"/>
      <c r="B384" s="34"/>
      <c r="C384" s="34" t="s">
        <v>347</v>
      </c>
      <c r="D384" s="34"/>
      <c r="E384" s="34" t="s">
        <v>371</v>
      </c>
      <c r="F384" s="2">
        <v>176000</v>
      </c>
      <c r="G384" s="33"/>
      <c r="H384" s="2">
        <v>176000</v>
      </c>
    </row>
    <row r="385" spans="1:8" ht="39">
      <c r="A385" s="37"/>
      <c r="B385" s="34"/>
      <c r="C385" s="34" t="s">
        <v>359</v>
      </c>
      <c r="D385" s="34"/>
      <c r="E385" s="34" t="s">
        <v>371</v>
      </c>
      <c r="F385" s="2">
        <v>176000</v>
      </c>
      <c r="G385" s="33"/>
      <c r="H385" s="2">
        <v>176000</v>
      </c>
    </row>
    <row r="386" spans="1:8" ht="39">
      <c r="A386" s="37"/>
      <c r="B386" s="34"/>
      <c r="C386" s="34" t="s">
        <v>355</v>
      </c>
      <c r="D386" s="34"/>
      <c r="E386" s="34" t="s">
        <v>371</v>
      </c>
      <c r="F386" s="2">
        <v>176000</v>
      </c>
      <c r="G386" s="33"/>
      <c r="H386" s="2">
        <v>176000</v>
      </c>
    </row>
    <row r="387" spans="1:8" ht="39">
      <c r="A387" s="37"/>
      <c r="B387" s="34"/>
      <c r="C387" s="34" t="s">
        <v>349</v>
      </c>
      <c r="D387" s="34"/>
      <c r="E387" s="34" t="s">
        <v>300</v>
      </c>
      <c r="F387" s="2">
        <v>111000</v>
      </c>
      <c r="G387" s="33"/>
      <c r="H387" s="2">
        <v>111000</v>
      </c>
    </row>
    <row r="388" spans="1:8" ht="66">
      <c r="A388" s="37" t="s">
        <v>301</v>
      </c>
      <c r="B388" s="34"/>
      <c r="C388" s="34"/>
      <c r="D388" s="4" t="s">
        <v>302</v>
      </c>
      <c r="E388" s="4"/>
      <c r="F388" s="21">
        <f>SUM(F389:F409)</f>
        <v>257787</v>
      </c>
      <c r="G388" s="21"/>
      <c r="H388" s="21">
        <f>SUM(H389:H409)</f>
        <v>102037</v>
      </c>
    </row>
    <row r="389" spans="1:8" ht="39">
      <c r="A389" s="37"/>
      <c r="B389" s="34"/>
      <c r="C389" s="48" t="s">
        <v>352</v>
      </c>
      <c r="D389" s="34"/>
      <c r="E389" s="34" t="s">
        <v>372</v>
      </c>
      <c r="F389" s="2">
        <v>20201</v>
      </c>
      <c r="G389" s="33" t="s">
        <v>417</v>
      </c>
      <c r="H389" s="2">
        <v>38337</v>
      </c>
    </row>
    <row r="390" spans="1:8" ht="13.5">
      <c r="A390" s="37"/>
      <c r="B390" s="34"/>
      <c r="C390" s="48"/>
      <c r="D390" s="34"/>
      <c r="E390" s="34" t="s">
        <v>309</v>
      </c>
      <c r="F390" s="2">
        <v>20867</v>
      </c>
      <c r="G390" s="33" t="s">
        <v>379</v>
      </c>
      <c r="H390" s="2">
        <v>0</v>
      </c>
    </row>
    <row r="391" spans="1:8" ht="26.25">
      <c r="A391" s="37"/>
      <c r="B391" s="34"/>
      <c r="C391" s="48"/>
      <c r="D391" s="34"/>
      <c r="E391" s="34" t="s">
        <v>310</v>
      </c>
      <c r="F391" s="2">
        <v>28365</v>
      </c>
      <c r="G391" s="33" t="s">
        <v>379</v>
      </c>
      <c r="H391" s="2">
        <v>0</v>
      </c>
    </row>
    <row r="392" spans="1:8" ht="26.25">
      <c r="A392" s="37"/>
      <c r="B392" s="34"/>
      <c r="C392" s="48"/>
      <c r="D392" s="34"/>
      <c r="E392" s="34" t="s">
        <v>311</v>
      </c>
      <c r="F392" s="2">
        <v>27026</v>
      </c>
      <c r="G392" s="33" t="s">
        <v>379</v>
      </c>
      <c r="H392" s="2">
        <v>0</v>
      </c>
    </row>
    <row r="393" spans="1:8" ht="13.5">
      <c r="A393" s="37"/>
      <c r="B393" s="34"/>
      <c r="C393" s="48"/>
      <c r="D393" s="34"/>
      <c r="E393" s="34" t="s">
        <v>312</v>
      </c>
      <c r="F393" s="2">
        <v>7335</v>
      </c>
      <c r="G393" s="33" t="s">
        <v>379</v>
      </c>
      <c r="H393" s="2">
        <v>0</v>
      </c>
    </row>
    <row r="394" spans="1:8" ht="26.25">
      <c r="A394" s="37"/>
      <c r="B394" s="34"/>
      <c r="C394" s="48"/>
      <c r="D394" s="34"/>
      <c r="E394" s="34" t="s">
        <v>313</v>
      </c>
      <c r="F394" s="2">
        <v>28830</v>
      </c>
      <c r="G394" s="33" t="s">
        <v>379</v>
      </c>
      <c r="H394" s="2">
        <v>0</v>
      </c>
    </row>
    <row r="395" spans="1:8" ht="13.5">
      <c r="A395" s="37"/>
      <c r="B395" s="34"/>
      <c r="C395" s="48"/>
      <c r="D395" s="34"/>
      <c r="E395" s="34" t="s">
        <v>314</v>
      </c>
      <c r="F395" s="2">
        <v>14787</v>
      </c>
      <c r="G395" s="33" t="s">
        <v>379</v>
      </c>
      <c r="H395" s="2">
        <v>0</v>
      </c>
    </row>
    <row r="396" spans="1:8" ht="13.5">
      <c r="A396" s="37"/>
      <c r="B396" s="34"/>
      <c r="C396" s="48"/>
      <c r="D396" s="34"/>
      <c r="E396" s="34" t="s">
        <v>315</v>
      </c>
      <c r="F396" s="2">
        <v>1480</v>
      </c>
      <c r="G396" s="33" t="s">
        <v>379</v>
      </c>
      <c r="H396" s="2">
        <v>0</v>
      </c>
    </row>
    <row r="397" spans="1:8" ht="26.25">
      <c r="A397" s="37"/>
      <c r="B397" s="34"/>
      <c r="C397" s="48"/>
      <c r="D397" s="34"/>
      <c r="E397" s="34" t="s">
        <v>316</v>
      </c>
      <c r="F397" s="2">
        <v>32408</v>
      </c>
      <c r="G397" s="33" t="s">
        <v>379</v>
      </c>
      <c r="H397" s="2">
        <v>0</v>
      </c>
    </row>
    <row r="398" spans="1:8" ht="27" customHeight="1">
      <c r="A398" s="37"/>
      <c r="B398" s="34"/>
      <c r="C398" s="48"/>
      <c r="D398" s="34"/>
      <c r="E398" s="34" t="s">
        <v>317</v>
      </c>
      <c r="F398" s="2">
        <v>12788</v>
      </c>
      <c r="G398" s="33" t="s">
        <v>379</v>
      </c>
      <c r="H398" s="2">
        <v>0</v>
      </c>
    </row>
    <row r="399" spans="1:8" ht="37.5" customHeight="1">
      <c r="A399" s="37"/>
      <c r="B399" s="34"/>
      <c r="C399" s="48" t="s">
        <v>359</v>
      </c>
      <c r="D399" s="34"/>
      <c r="E399" s="34" t="s">
        <v>303</v>
      </c>
      <c r="F399" s="2">
        <v>6000</v>
      </c>
      <c r="G399" s="34" t="s">
        <v>410</v>
      </c>
      <c r="H399" s="32">
        <v>2800</v>
      </c>
    </row>
    <row r="400" spans="1:8" ht="37.5" customHeight="1">
      <c r="A400" s="37"/>
      <c r="B400" s="34"/>
      <c r="C400" s="48"/>
      <c r="D400" s="34"/>
      <c r="E400" s="34"/>
      <c r="F400" s="2"/>
      <c r="G400" s="34" t="s">
        <v>411</v>
      </c>
      <c r="H400" s="32">
        <v>2400</v>
      </c>
    </row>
    <row r="401" spans="1:8" ht="25.5" customHeight="1">
      <c r="A401" s="37"/>
      <c r="B401" s="34"/>
      <c r="C401" s="48"/>
      <c r="D401" s="34"/>
      <c r="E401" s="34" t="s">
        <v>304</v>
      </c>
      <c r="F401" s="2">
        <v>5000</v>
      </c>
      <c r="G401" s="33" t="s">
        <v>412</v>
      </c>
      <c r="H401" s="32">
        <v>1500</v>
      </c>
    </row>
    <row r="402" spans="1:8" ht="24" customHeight="1">
      <c r="A402" s="37"/>
      <c r="B402" s="34"/>
      <c r="C402" s="48"/>
      <c r="D402" s="34"/>
      <c r="E402" s="34"/>
      <c r="F402" s="2"/>
      <c r="G402" s="33" t="s">
        <v>413</v>
      </c>
      <c r="H402" s="32">
        <v>2100</v>
      </c>
    </row>
    <row r="403" spans="1:8" ht="39">
      <c r="A403" s="37"/>
      <c r="B403" s="34"/>
      <c r="C403" s="48"/>
      <c r="D403" s="34"/>
      <c r="E403" s="34" t="s">
        <v>305</v>
      </c>
      <c r="F403" s="2">
        <v>4500</v>
      </c>
      <c r="G403" s="33" t="s">
        <v>414</v>
      </c>
      <c r="H403" s="32">
        <v>10200</v>
      </c>
    </row>
    <row r="404" spans="1:8" ht="26.25">
      <c r="A404" s="37"/>
      <c r="B404" s="34"/>
      <c r="C404" s="48"/>
      <c r="D404" s="34"/>
      <c r="E404" s="34" t="s">
        <v>306</v>
      </c>
      <c r="F404" s="2">
        <v>6500</v>
      </c>
      <c r="G404" s="33" t="s">
        <v>415</v>
      </c>
      <c r="H404" s="32">
        <v>1000</v>
      </c>
    </row>
    <row r="405" spans="1:8" ht="15.75" customHeight="1">
      <c r="A405" s="37"/>
      <c r="B405" s="34"/>
      <c r="C405" s="34"/>
      <c r="D405" s="34"/>
      <c r="E405" s="34"/>
      <c r="F405" s="2"/>
      <c r="G405" s="33" t="s">
        <v>416</v>
      </c>
      <c r="H405" s="32">
        <v>2000</v>
      </c>
    </row>
    <row r="406" spans="1:8" ht="13.5">
      <c r="A406" s="37"/>
      <c r="B406" s="34"/>
      <c r="C406" s="48" t="s">
        <v>355</v>
      </c>
      <c r="D406" s="34"/>
      <c r="E406" s="34" t="s">
        <v>307</v>
      </c>
      <c r="F406" s="2">
        <v>5700</v>
      </c>
      <c r="G406" s="33"/>
      <c r="H406" s="2">
        <v>5700</v>
      </c>
    </row>
    <row r="407" spans="1:8" ht="13.5">
      <c r="A407" s="37"/>
      <c r="B407" s="34"/>
      <c r="C407" s="48"/>
      <c r="D407" s="34"/>
      <c r="E407" s="34" t="s">
        <v>308</v>
      </c>
      <c r="F407" s="2">
        <v>10000</v>
      </c>
      <c r="G407" s="33"/>
      <c r="H407" s="2">
        <v>10000</v>
      </c>
    </row>
    <row r="408" spans="1:8" ht="13.5">
      <c r="A408" s="37"/>
      <c r="B408" s="34"/>
      <c r="C408" s="48"/>
      <c r="D408" s="34"/>
      <c r="E408" s="34" t="s">
        <v>318</v>
      </c>
      <c r="F408" s="2">
        <v>3000</v>
      </c>
      <c r="G408" s="33"/>
      <c r="H408" s="2">
        <v>3000</v>
      </c>
    </row>
    <row r="409" spans="1:8" ht="13.5">
      <c r="A409" s="37"/>
      <c r="B409" s="34"/>
      <c r="C409" s="48"/>
      <c r="D409" s="34"/>
      <c r="E409" s="34" t="s">
        <v>319</v>
      </c>
      <c r="F409" s="2">
        <v>23000</v>
      </c>
      <c r="G409" s="33"/>
      <c r="H409" s="2">
        <v>23000</v>
      </c>
    </row>
    <row r="410" spans="1:8" ht="30" customHeight="1">
      <c r="A410" s="44"/>
      <c r="B410" s="3" t="s">
        <v>6</v>
      </c>
      <c r="C410" s="3"/>
      <c r="D410" s="3"/>
      <c r="E410" s="3"/>
      <c r="F410" s="8">
        <f>F8+F10+F12+F97+F356+F371</f>
        <v>11328401</v>
      </c>
      <c r="G410" s="8">
        <f>G8+G10+G12+G97+G356+G371</f>
        <v>0</v>
      </c>
      <c r="H410" s="8">
        <f>H8+H10+H12+H97+H356+H371</f>
        <v>11328401</v>
      </c>
    </row>
    <row r="411" spans="1:6" ht="13.5">
      <c r="A411" s="45"/>
      <c r="D411" s="18"/>
      <c r="E411" s="18"/>
      <c r="F411" s="12"/>
    </row>
  </sheetData>
  <sheetProtection/>
  <mergeCells count="43">
    <mergeCell ref="D5:D6"/>
    <mergeCell ref="E5:E6"/>
    <mergeCell ref="G5:G6"/>
    <mergeCell ref="A1:F1"/>
    <mergeCell ref="A2:F2"/>
    <mergeCell ref="A3:F3"/>
    <mergeCell ref="A4:A6"/>
    <mergeCell ref="B4:B6"/>
    <mergeCell ref="D4:F4"/>
    <mergeCell ref="C4:C6"/>
    <mergeCell ref="C23:C51"/>
    <mergeCell ref="D53:D55"/>
    <mergeCell ref="C56:C60"/>
    <mergeCell ref="C61:C64"/>
    <mergeCell ref="C192:C212"/>
    <mergeCell ref="C213:C248"/>
    <mergeCell ref="C65:C73"/>
    <mergeCell ref="C76:C81"/>
    <mergeCell ref="C83:C86"/>
    <mergeCell ref="C87:C88"/>
    <mergeCell ref="C309:C311"/>
    <mergeCell ref="C249:C257"/>
    <mergeCell ref="C89:C96"/>
    <mergeCell ref="C100:C105"/>
    <mergeCell ref="C106:C109"/>
    <mergeCell ref="C110:C119"/>
    <mergeCell ref="C136:C152"/>
    <mergeCell ref="C153:C177"/>
    <mergeCell ref="C178:C191"/>
    <mergeCell ref="C258:C265"/>
    <mergeCell ref="C266:C275"/>
    <mergeCell ref="C276:C293"/>
    <mergeCell ref="C305:C306"/>
    <mergeCell ref="C325:C334"/>
    <mergeCell ref="C338:C340"/>
    <mergeCell ref="C348:C349"/>
    <mergeCell ref="C344:C347"/>
    <mergeCell ref="C399:C404"/>
    <mergeCell ref="C406:C409"/>
    <mergeCell ref="C361:C370"/>
    <mergeCell ref="C380:C381"/>
    <mergeCell ref="C382:C383"/>
    <mergeCell ref="C389:C398"/>
  </mergeCells>
  <printOptions/>
  <pageMargins left="0.3937007874015748" right="0" top="0.1968503937007874" bottom="1.3779527559055118" header="0.11811023622047245" footer="0.31496062992125984"/>
  <pageSetup horizontalDpi="600" verticalDpi="600" orientation="landscape" paperSize="9" r:id="rId1"/>
  <headerFooter alignWithMargins="0">
    <oddFooter>&amp;R&amp;P</oddFooter>
  </headerFooter>
  <ignoredErrors>
    <ignoredError sqref="F3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IV6"/>
    </sheetView>
  </sheetViews>
  <sheetFormatPr defaultColWidth="9.140625" defaultRowHeight="15"/>
  <cols>
    <col min="5" max="5" width="25.140625" style="0" customWidth="1"/>
    <col min="6" max="6" width="13.28125" style="0" customWidth="1"/>
  </cols>
  <sheetData>
    <row r="1" spans="1:8" s="1" customFormat="1" ht="13.5">
      <c r="A1" s="54" t="s">
        <v>373</v>
      </c>
      <c r="B1" s="54"/>
      <c r="C1" s="54"/>
      <c r="D1" s="54"/>
      <c r="E1" s="54"/>
      <c r="F1" s="54"/>
      <c r="G1" s="36"/>
      <c r="H1" s="13"/>
    </row>
    <row r="2" spans="1:8" s="1" customFormat="1" ht="16.5" customHeight="1">
      <c r="A2" s="54" t="s">
        <v>331</v>
      </c>
      <c r="B2" s="54"/>
      <c r="C2" s="54"/>
      <c r="D2" s="54"/>
      <c r="E2" s="54"/>
      <c r="F2" s="54"/>
      <c r="G2" s="36"/>
      <c r="H2" s="13"/>
    </row>
    <row r="3" spans="1:8" s="1" customFormat="1" ht="4.5" customHeight="1">
      <c r="A3" s="55"/>
      <c r="B3" s="55"/>
      <c r="C3" s="55"/>
      <c r="D3" s="55"/>
      <c r="E3" s="55"/>
      <c r="F3" s="55"/>
      <c r="G3" s="36"/>
      <c r="H3" s="13"/>
    </row>
    <row r="4" spans="1:8" s="1" customFormat="1" ht="13.5">
      <c r="A4" s="56" t="s">
        <v>4</v>
      </c>
      <c r="B4" s="53" t="s">
        <v>0</v>
      </c>
      <c r="C4" s="53" t="s">
        <v>321</v>
      </c>
      <c r="D4" s="53" t="s">
        <v>1</v>
      </c>
      <c r="E4" s="53"/>
      <c r="F4" s="53"/>
      <c r="G4" s="33"/>
      <c r="H4" s="32"/>
    </row>
    <row r="5" spans="1:8" s="1" customFormat="1" ht="13.5">
      <c r="A5" s="56"/>
      <c r="B5" s="53"/>
      <c r="C5" s="57"/>
      <c r="D5" s="53" t="s">
        <v>2</v>
      </c>
      <c r="E5" s="53" t="s">
        <v>376</v>
      </c>
      <c r="F5" s="8" t="s">
        <v>3</v>
      </c>
      <c r="G5" s="53" t="s">
        <v>377</v>
      </c>
      <c r="H5" s="8" t="s">
        <v>3</v>
      </c>
    </row>
    <row r="6" spans="1:8" s="1" customFormat="1" ht="13.5">
      <c r="A6" s="56"/>
      <c r="B6" s="53"/>
      <c r="C6" s="57"/>
      <c r="D6" s="53"/>
      <c r="E6" s="53"/>
      <c r="F6" s="8" t="s">
        <v>5</v>
      </c>
      <c r="G6" s="52"/>
      <c r="H6" s="8" t="s">
        <v>5</v>
      </c>
    </row>
    <row r="8" spans="1:8" s="1" customFormat="1" ht="13.5">
      <c r="A8" s="37"/>
      <c r="B8" s="34"/>
      <c r="C8" s="48" t="s">
        <v>340</v>
      </c>
      <c r="D8" s="34"/>
      <c r="E8" s="4"/>
      <c r="F8" s="7">
        <v>434030</v>
      </c>
      <c r="G8" s="7"/>
      <c r="H8" s="7">
        <v>434030</v>
      </c>
    </row>
    <row r="9" spans="1:8" s="1" customFormat="1" ht="26.25">
      <c r="A9" s="37"/>
      <c r="B9" s="34"/>
      <c r="C9" s="48"/>
      <c r="D9" s="34"/>
      <c r="E9" s="34" t="s">
        <v>105</v>
      </c>
      <c r="F9" s="2">
        <v>30000</v>
      </c>
      <c r="G9" s="33"/>
      <c r="H9" s="2">
        <v>30000</v>
      </c>
    </row>
    <row r="10" spans="1:8" s="1" customFormat="1" ht="26.25">
      <c r="A10" s="37"/>
      <c r="B10" s="34"/>
      <c r="C10" s="48"/>
      <c r="D10" s="34"/>
      <c r="E10" s="34" t="s">
        <v>106</v>
      </c>
      <c r="F10" s="2">
        <v>53000</v>
      </c>
      <c r="G10" s="33"/>
      <c r="H10" s="2">
        <v>53000</v>
      </c>
    </row>
    <row r="11" spans="1:8" s="1" customFormat="1" ht="26.25">
      <c r="A11" s="37"/>
      <c r="B11" s="34"/>
      <c r="C11" s="48"/>
      <c r="D11" s="34"/>
      <c r="E11" s="34" t="s">
        <v>107</v>
      </c>
      <c r="F11" s="2">
        <v>33000</v>
      </c>
      <c r="G11" s="33"/>
      <c r="H11" s="2">
        <v>33000</v>
      </c>
    </row>
    <row r="12" spans="1:8" s="1" customFormat="1" ht="39">
      <c r="A12" s="37"/>
      <c r="B12" s="34"/>
      <c r="C12" s="48"/>
      <c r="D12" s="34"/>
      <c r="E12" s="34" t="s">
        <v>108</v>
      </c>
      <c r="F12" s="2">
        <v>55500</v>
      </c>
      <c r="G12" s="33"/>
      <c r="H12" s="2">
        <v>55500</v>
      </c>
    </row>
    <row r="13" spans="1:8" s="1" customFormat="1" ht="13.5">
      <c r="A13" s="37"/>
      <c r="B13" s="34"/>
      <c r="C13" s="48"/>
      <c r="D13" s="34"/>
      <c r="E13" s="34" t="s">
        <v>109</v>
      </c>
      <c r="F13" s="2">
        <v>3500</v>
      </c>
      <c r="G13" s="33"/>
      <c r="H13" s="2">
        <v>3500</v>
      </c>
    </row>
    <row r="14" spans="1:8" s="1" customFormat="1" ht="13.5">
      <c r="A14" s="37"/>
      <c r="B14" s="34"/>
      <c r="C14" s="48"/>
      <c r="D14" s="34"/>
      <c r="E14" s="34" t="s">
        <v>110</v>
      </c>
      <c r="F14" s="2">
        <v>3500</v>
      </c>
      <c r="G14" s="33"/>
      <c r="H14" s="2">
        <v>3500</v>
      </c>
    </row>
    <row r="15" spans="1:8" s="1" customFormat="1" ht="26.25">
      <c r="A15" s="37"/>
      <c r="B15" s="34"/>
      <c r="C15" s="48"/>
      <c r="D15" s="34"/>
      <c r="E15" s="34" t="s">
        <v>111</v>
      </c>
      <c r="F15" s="2">
        <v>40000</v>
      </c>
      <c r="G15" s="33"/>
      <c r="H15" s="2">
        <v>40000</v>
      </c>
    </row>
    <row r="16" spans="1:8" s="1" customFormat="1" ht="26.25">
      <c r="A16" s="37"/>
      <c r="B16" s="34"/>
      <c r="C16" s="48"/>
      <c r="D16" s="34"/>
      <c r="E16" s="34" t="s">
        <v>112</v>
      </c>
      <c r="F16" s="2">
        <v>2700</v>
      </c>
      <c r="G16" s="33"/>
      <c r="H16" s="2">
        <v>2700</v>
      </c>
    </row>
    <row r="17" spans="1:8" s="1" customFormat="1" ht="26.25">
      <c r="A17" s="37"/>
      <c r="B17" s="34"/>
      <c r="C17" s="48"/>
      <c r="D17" s="34"/>
      <c r="E17" s="34" t="s">
        <v>113</v>
      </c>
      <c r="F17" s="2">
        <v>1600</v>
      </c>
      <c r="G17" s="33"/>
      <c r="H17" s="2">
        <v>1600</v>
      </c>
    </row>
    <row r="18" spans="1:8" s="1" customFormat="1" ht="26.25">
      <c r="A18" s="37"/>
      <c r="B18" s="34"/>
      <c r="C18" s="48"/>
      <c r="D18" s="34"/>
      <c r="E18" s="34" t="s">
        <v>114</v>
      </c>
      <c r="F18" s="2">
        <v>29000</v>
      </c>
      <c r="G18" s="33"/>
      <c r="H18" s="2">
        <v>29000</v>
      </c>
    </row>
    <row r="19" spans="1:8" s="1" customFormat="1" ht="26.25">
      <c r="A19" s="37"/>
      <c r="B19" s="34"/>
      <c r="C19" s="48"/>
      <c r="D19" s="34"/>
      <c r="E19" s="34" t="s">
        <v>115</v>
      </c>
      <c r="F19" s="2">
        <v>5000</v>
      </c>
      <c r="G19" s="33"/>
      <c r="H19" s="2">
        <v>5000</v>
      </c>
    </row>
    <row r="20" spans="1:8" s="1" customFormat="1" ht="26.25">
      <c r="A20" s="37"/>
      <c r="B20" s="34"/>
      <c r="C20" s="48"/>
      <c r="D20" s="34"/>
      <c r="E20" s="34" t="s">
        <v>90</v>
      </c>
      <c r="F20" s="2">
        <v>104000</v>
      </c>
      <c r="G20" s="33"/>
      <c r="H20" s="2">
        <v>104000</v>
      </c>
    </row>
    <row r="21" spans="1:8" s="1" customFormat="1" ht="26.25">
      <c r="A21" s="37"/>
      <c r="B21" s="34"/>
      <c r="C21" s="48"/>
      <c r="D21" s="34"/>
      <c r="E21" s="34" t="s">
        <v>116</v>
      </c>
      <c r="F21" s="2">
        <v>24500</v>
      </c>
      <c r="G21" s="33"/>
      <c r="H21" s="2">
        <v>24500</v>
      </c>
    </row>
    <row r="22" spans="1:8" s="1" customFormat="1" ht="26.25">
      <c r="A22" s="37"/>
      <c r="B22" s="34"/>
      <c r="C22" s="48"/>
      <c r="D22" s="34"/>
      <c r="E22" s="34" t="s">
        <v>117</v>
      </c>
      <c r="F22" s="2">
        <v>19000</v>
      </c>
      <c r="G22" s="33"/>
      <c r="H22" s="2">
        <v>19000</v>
      </c>
    </row>
    <row r="23" spans="1:8" s="1" customFormat="1" ht="26.25">
      <c r="A23" s="37"/>
      <c r="B23" s="34"/>
      <c r="C23" s="48"/>
      <c r="D23" s="34"/>
      <c r="E23" s="34" t="s">
        <v>118</v>
      </c>
      <c r="F23" s="2">
        <v>14000</v>
      </c>
      <c r="G23" s="33"/>
      <c r="H23" s="2">
        <v>14000</v>
      </c>
    </row>
    <row r="24" spans="1:8" s="1" customFormat="1" ht="39">
      <c r="A24" s="37"/>
      <c r="B24" s="34"/>
      <c r="C24" s="49" t="s">
        <v>340</v>
      </c>
      <c r="D24" s="34"/>
      <c r="E24" s="34" t="s">
        <v>273</v>
      </c>
      <c r="F24" s="2">
        <v>13970</v>
      </c>
      <c r="G24" s="33"/>
      <c r="H24" s="2">
        <v>13970</v>
      </c>
    </row>
    <row r="25" spans="1:8" s="1" customFormat="1" ht="26.25">
      <c r="A25" s="37"/>
      <c r="B25" s="34"/>
      <c r="C25" s="49"/>
      <c r="D25" s="34"/>
      <c r="E25" s="34" t="s">
        <v>274</v>
      </c>
      <c r="F25" s="2">
        <v>1760</v>
      </c>
      <c r="G25" s="33"/>
      <c r="H25" s="2">
        <v>1760</v>
      </c>
    </row>
  </sheetData>
  <sheetProtection/>
  <mergeCells count="12">
    <mergeCell ref="E5:E6"/>
    <mergeCell ref="G5:G6"/>
    <mergeCell ref="C8:C23"/>
    <mergeCell ref="C24:C25"/>
    <mergeCell ref="A1:F1"/>
    <mergeCell ref="A2:F2"/>
    <mergeCell ref="A3:F3"/>
    <mergeCell ref="A4:A6"/>
    <mergeCell ref="B4:B6"/>
    <mergeCell ref="C4:C6"/>
    <mergeCell ref="D4:F4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Сорокина Марина Юрьевна</dc:creator>
  <cp:keywords/>
  <dc:description/>
  <cp:lastModifiedBy>Курбацкая</cp:lastModifiedBy>
  <cp:lastPrinted>2017-07-17T07:26:52Z</cp:lastPrinted>
  <dcterms:created xsi:type="dcterms:W3CDTF">2012-05-30T12:23:33Z</dcterms:created>
  <dcterms:modified xsi:type="dcterms:W3CDTF">2017-08-23T18:06:16Z</dcterms:modified>
  <cp:category/>
  <cp:version/>
  <cp:contentType/>
  <cp:contentStatus/>
</cp:coreProperties>
</file>